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4"/>
  </bookViews>
  <sheets>
    <sheet name="CLUBPG10" sheetId="1" r:id="rId1"/>
    <sheet name="MBA" sheetId="2" r:id="rId2"/>
    <sheet name="MSC" sheetId="3" r:id="rId3"/>
    <sheet name="Sheet1" sheetId="4" r:id="rId4"/>
    <sheet name="Sheet2" sheetId="5" r:id="rId5"/>
    <sheet name="Sheet3" sheetId="6" r:id="rId6"/>
  </sheets>
  <definedNames>
    <definedName name="DATABASE">'CLUBPG10'!$B$4:$K$32</definedName>
    <definedName name="_xlnm.Print_Titles" localSheetId="0">'CLUBPG10'!$1:$4</definedName>
    <definedName name="_xlnm.Print_Titles" localSheetId="1">'MBA'!$1:$9</definedName>
    <definedName name="_xlnm.Print_Titles" localSheetId="2">'MSC'!$1:$2</definedName>
  </definedNames>
  <calcPr fullCalcOnLoad="1"/>
</workbook>
</file>

<file path=xl/sharedStrings.xml><?xml version="1.0" encoding="utf-8"?>
<sst xmlns="http://schemas.openxmlformats.org/spreadsheetml/2006/main" count="650" uniqueCount="247">
  <si>
    <t>REGN</t>
  </si>
  <si>
    <t>NAME</t>
  </si>
  <si>
    <t>FNAME</t>
  </si>
  <si>
    <t>MNAME</t>
  </si>
  <si>
    <t>S1</t>
  </si>
  <si>
    <t>M1</t>
  </si>
  <si>
    <t>S2</t>
  </si>
  <si>
    <t>MOP</t>
  </si>
  <si>
    <t>S3</t>
  </si>
  <si>
    <t>M3</t>
  </si>
  <si>
    <t>PGMSE-116001</t>
  </si>
  <si>
    <t>ANUJ SHARMA</t>
  </si>
  <si>
    <t>CHANDERBHAN SHARMA</t>
  </si>
  <si>
    <t>NEELAM SHARMA</t>
  </si>
  <si>
    <t>D11</t>
  </si>
  <si>
    <t>M12</t>
  </si>
  <si>
    <t>D12</t>
  </si>
  <si>
    <t>PGMSE-116008</t>
  </si>
  <si>
    <t>GURPREET SINGH</t>
  </si>
  <si>
    <t>PRITHVI PAL SINGH</t>
  </si>
  <si>
    <t>KIRANJEET KAUR</t>
  </si>
  <si>
    <t>JASVIR KAUR</t>
  </si>
  <si>
    <t>PGMSE-116019</t>
  </si>
  <si>
    <t>JITENDER KUMAR</t>
  </si>
  <si>
    <t>SURESH KUMAR</t>
  </si>
  <si>
    <t>DULARI DEVI</t>
  </si>
  <si>
    <t>MANJEET KAUR</t>
  </si>
  <si>
    <t>KULWINDER KAUR</t>
  </si>
  <si>
    <t>PGMSE-116051</t>
  </si>
  <si>
    <t>ALTAF HASAN TARIQUE</t>
  </si>
  <si>
    <t>TARIQUE MUJTABA</t>
  </si>
  <si>
    <t>SHAHNAZ PARWEEN</t>
  </si>
  <si>
    <t>PGICE-116303</t>
  </si>
  <si>
    <t>SURBHI KHAJURIA</t>
  </si>
  <si>
    <t>TILAK RAJ KHAJURIA</t>
  </si>
  <si>
    <t>ANU KHAJURIA</t>
  </si>
  <si>
    <t>PGICE-116304</t>
  </si>
  <si>
    <t>SHIFALI KALRA</t>
  </si>
  <si>
    <t>RAVI KALRA</t>
  </si>
  <si>
    <t>POONAM KALRA</t>
  </si>
  <si>
    <t>PGICE-116305</t>
  </si>
  <si>
    <t>MANU MAHESHWARI</t>
  </si>
  <si>
    <t>ANIL KISHORE MAHESHWARI</t>
  </si>
  <si>
    <t>RAJESH KUMARI</t>
  </si>
  <si>
    <t>PGICE-116306</t>
  </si>
  <si>
    <t>FARHEEN CHISHTI</t>
  </si>
  <si>
    <t>DR MUDABBIR CHISHTI</t>
  </si>
  <si>
    <t>SHAHIDA CHISHTI</t>
  </si>
  <si>
    <t>PGICE-116310</t>
  </si>
  <si>
    <t>ARUN KUMAR GANGWAR</t>
  </si>
  <si>
    <t>LALIT KUMAR GANGWAR</t>
  </si>
  <si>
    <t>PREM LATA GANGWAR</t>
  </si>
  <si>
    <t>PGECE-116502</t>
  </si>
  <si>
    <t>MOH. KAISAR</t>
  </si>
  <si>
    <t>MOH MUSTAQEEM</t>
  </si>
  <si>
    <t>SULTANA PRAVEEN</t>
  </si>
  <si>
    <t>PGECE-116503</t>
  </si>
  <si>
    <t>LOVELEEN GARG</t>
  </si>
  <si>
    <t>SHAM SUNDER GARG</t>
  </si>
  <si>
    <t>SHIMLA RANI</t>
  </si>
  <si>
    <t>PGECE-116505</t>
  </si>
  <si>
    <t>GAURAV SHARMA</t>
  </si>
  <si>
    <t>A K SHARMA</t>
  </si>
  <si>
    <t>SARLA SHARMA</t>
  </si>
  <si>
    <t>PGECE-116507</t>
  </si>
  <si>
    <t>LALIT DAHIYA</t>
  </si>
  <si>
    <t>CHAND SINGH</t>
  </si>
  <si>
    <t>SATWANT</t>
  </si>
  <si>
    <t>PGECE-116509</t>
  </si>
  <si>
    <t>AVTAR SINGH</t>
  </si>
  <si>
    <t>BAHADAR SINGH</t>
  </si>
  <si>
    <t>PARAMJIT KAUR</t>
  </si>
  <si>
    <t>PGECE-116512</t>
  </si>
  <si>
    <t>SRISHTI SINGH</t>
  </si>
  <si>
    <t>VINOD SINGH</t>
  </si>
  <si>
    <t>NIRMALA SINGH</t>
  </si>
  <si>
    <t>MOHIT KUMAR</t>
  </si>
  <si>
    <t>PGECE-116516</t>
  </si>
  <si>
    <t>SUSHIL KUMAR</t>
  </si>
  <si>
    <t>NETRAM SINGH</t>
  </si>
  <si>
    <t>RAJO DEVI</t>
  </si>
  <si>
    <t>JOGINDER KAUR</t>
  </si>
  <si>
    <t>PGECE-116555</t>
  </si>
  <si>
    <t>AUSAF HASAN TARIQUE</t>
  </si>
  <si>
    <t>PGFET-116202</t>
  </si>
  <si>
    <t>DALIA ELSA JOHN</t>
  </si>
  <si>
    <t>JOHN MATHEW</t>
  </si>
  <si>
    <t>ANNE JOHN</t>
  </si>
  <si>
    <t>PGFET-116205</t>
  </si>
  <si>
    <t>SAMAKURI S N MONALIKA</t>
  </si>
  <si>
    <t>SAMAKURI RANGA REDDY</t>
  </si>
  <si>
    <t>SAMAKURI ANUJA</t>
  </si>
  <si>
    <t>SANTOSH</t>
  </si>
  <si>
    <t>PGFET-116233</t>
  </si>
  <si>
    <t>SEEMA RANI</t>
  </si>
  <si>
    <t>HARMESH DASS</t>
  </si>
  <si>
    <t>BALJEET KAUR</t>
  </si>
  <si>
    <t>PGPOL-116402</t>
  </si>
  <si>
    <t>AMANDEEP SINGH</t>
  </si>
  <si>
    <t>BHARPHOOL SINGH</t>
  </si>
  <si>
    <t>PGPOL-116403</t>
  </si>
  <si>
    <t>HARENDRA SINGH</t>
  </si>
  <si>
    <t>UTTRA DEVI</t>
  </si>
  <si>
    <t>PGPOL-116404</t>
  </si>
  <si>
    <t>SHIVANI</t>
  </si>
  <si>
    <t>SAHENDRA SINGH</t>
  </si>
  <si>
    <t>MUKESH</t>
  </si>
  <si>
    <t>PGWLF-116112</t>
  </si>
  <si>
    <t>RAJENDRA KUMAR MAURYA</t>
  </si>
  <si>
    <t>TULSI RAM MAURYA</t>
  </si>
  <si>
    <t>ANARA DEVI</t>
  </si>
  <si>
    <t>PGWLF-116117</t>
  </si>
  <si>
    <t>RAHUL</t>
  </si>
  <si>
    <t>RAMKAMAL</t>
  </si>
  <si>
    <t>ISHRAVATI DEVI</t>
  </si>
  <si>
    <t>PGWLF-116156</t>
  </si>
  <si>
    <t>JAGMEET SINGH</t>
  </si>
  <si>
    <t>SADHA SINGH</t>
  </si>
  <si>
    <t>SIMERJEET KAUR</t>
  </si>
  <si>
    <t>MBA-116603</t>
  </si>
  <si>
    <t>DEEPAK MOHAN</t>
  </si>
  <si>
    <t>MOHAN LAL</t>
  </si>
  <si>
    <t>SAROJ RANI</t>
  </si>
  <si>
    <t>MBA-116607</t>
  </si>
  <si>
    <t>BHARTI SINGLA</t>
  </si>
  <si>
    <t>SURINDER SINGLA</t>
  </si>
  <si>
    <t>SHEELA SINGLA</t>
  </si>
  <si>
    <t>MBA-116610</t>
  </si>
  <si>
    <t>PALLAVI JINDAL</t>
  </si>
  <si>
    <t>ASHOK KUMAR</t>
  </si>
  <si>
    <t>ROMA JINDAL</t>
  </si>
  <si>
    <t>MSCM-116904</t>
  </si>
  <si>
    <t>HARPREET KAUR</t>
  </si>
  <si>
    <t>MSCM-116905</t>
  </si>
  <si>
    <t>SHILPA RANI</t>
  </si>
  <si>
    <t>MSCM-116909</t>
  </si>
  <si>
    <t>MAMTA</t>
  </si>
  <si>
    <t>MSCP-116701</t>
  </si>
  <si>
    <t>MEGHNA</t>
  </si>
  <si>
    <t>BALRAJ KUMAR GOYAL</t>
  </si>
  <si>
    <t>RAMMA RANI</t>
  </si>
  <si>
    <t>MSCP-116702</t>
  </si>
  <si>
    <t>SHEETAL PATHANIA</t>
  </si>
  <si>
    <t>PARDEEP SINGH PATHANIA</t>
  </si>
  <si>
    <t>MSCP-116705</t>
  </si>
  <si>
    <t>RAMESHAR DAS</t>
  </si>
  <si>
    <t>REETA RANI</t>
  </si>
  <si>
    <t>MSCC-116802</t>
  </si>
  <si>
    <t>RAMITA BATRA</t>
  </si>
  <si>
    <t>BAL KRISHAN BATRA</t>
  </si>
  <si>
    <t>RITU BATRA</t>
  </si>
  <si>
    <t>MSCC-116804</t>
  </si>
  <si>
    <t>MANINDER KAUR</t>
  </si>
  <si>
    <t>GURKIRAT SINGH</t>
  </si>
  <si>
    <t>MSCC-116807</t>
  </si>
  <si>
    <t>RAM PARTAP SINGH</t>
  </si>
  <si>
    <t>MSCC-116811</t>
  </si>
  <si>
    <t>KONICA</t>
  </si>
  <si>
    <t>BHARAT BHUSHAN</t>
  </si>
  <si>
    <t>SUNITA RANI</t>
  </si>
  <si>
    <t>S. NO</t>
  </si>
  <si>
    <t>CREDIT</t>
  </si>
  <si>
    <t xml:space="preserve"> </t>
  </si>
  <si>
    <t>SANT LONGOWAL INSTITUTE OF ENGG. &amp; TECHNOLOGY, LONGOWAL</t>
  </si>
  <si>
    <t>(Deemed-to-be-university; Established by the Govt. of India)</t>
  </si>
  <si>
    <t>Tabulation Sheet of M. B. A</t>
  </si>
  <si>
    <t>CLUBBED RESULT</t>
  </si>
  <si>
    <t>SN</t>
  </si>
  <si>
    <t>REGD No.</t>
  </si>
  <si>
    <t xml:space="preserve">       Subject Codes</t>
  </si>
  <si>
    <t xml:space="preserve">SEMESTER-1ST </t>
  </si>
  <si>
    <t>SEMESTER-2ND</t>
  </si>
  <si>
    <t>SEMESTER-3RD</t>
  </si>
  <si>
    <t>SEMESTER-4TH</t>
  </si>
  <si>
    <t xml:space="preserve">                 Credits</t>
  </si>
  <si>
    <t>Name of candidate</t>
  </si>
  <si>
    <t>FATHER'S NAME</t>
  </si>
  <si>
    <t>MOTHER'S NAME</t>
  </si>
  <si>
    <t>SGPA</t>
  </si>
  <si>
    <t>MONTH</t>
  </si>
  <si>
    <t>1</t>
  </si>
  <si>
    <t>2</t>
  </si>
  <si>
    <t>3</t>
  </si>
  <si>
    <t>4</t>
  </si>
  <si>
    <t>5</t>
  </si>
  <si>
    <t>CGPA</t>
  </si>
  <si>
    <t>01.07.2013</t>
  </si>
  <si>
    <t>date of thesis submission</t>
  </si>
  <si>
    <t>24.07.2013</t>
  </si>
  <si>
    <t>23.07.2013</t>
  </si>
  <si>
    <t>J.13</t>
  </si>
  <si>
    <t>SEM 1</t>
  </si>
  <si>
    <t>SEM 2</t>
  </si>
  <si>
    <t>SEM 3</t>
  </si>
  <si>
    <t>SEM 4</t>
  </si>
  <si>
    <t>S.NO.</t>
  </si>
  <si>
    <t>REGN.NO.</t>
  </si>
  <si>
    <t>CLUBBED RESULT M.Sc.-2011 BATCH</t>
  </si>
  <si>
    <t>01.08.2013</t>
  </si>
  <si>
    <t>07.08.2013</t>
  </si>
  <si>
    <t>22.08.2013</t>
  </si>
  <si>
    <t>27.08.2013</t>
  </si>
  <si>
    <t>29.08.2013</t>
  </si>
  <si>
    <t>25.08.2013</t>
  </si>
  <si>
    <t>J13</t>
  </si>
  <si>
    <t>30.08.2013</t>
  </si>
  <si>
    <t>j13</t>
  </si>
  <si>
    <t>MATHEMATICS</t>
  </si>
  <si>
    <t>HARDEEP SINGH</t>
  </si>
  <si>
    <t>SUKHMINDER KAUR</t>
  </si>
  <si>
    <t>BALDEV KRISHAN</t>
  </si>
  <si>
    <t>DARSHNA DEVI</t>
  </si>
  <si>
    <t>CLUBBED RESULT(JULY-2013)</t>
  </si>
  <si>
    <t>18.09.2013</t>
  </si>
  <si>
    <t>20.09.2013</t>
  </si>
  <si>
    <t>BIOGEOGRAPHY BASED OPTIMIZATION FOR OPTIMAL HYDROTHERMAL SCHEDULING</t>
  </si>
  <si>
    <t>GROUP SEARCH OPTIMIZER FOR ECONOMIC LOAD DISPATCH PROBLEM</t>
  </si>
  <si>
    <t>HYBRID SIMPLEX METHOD FOR OPTIMIZING ECONOMIC LOAD DISPATCH PROBLEM</t>
  </si>
  <si>
    <t>27.09.2013</t>
  </si>
  <si>
    <t xml:space="preserve">EFFECT OF VISCOELASTIC SILICON RUBBER CONSTRAINED LAYER ON DAMPING BEHAVIOUR OF SQFUARE ALUMINIUM PLATE </t>
  </si>
  <si>
    <t>DESIGN OF MICROWAVE STRUCTURES USING COUPLED MICROSTRIP LINES</t>
  </si>
  <si>
    <t xml:space="preserve">SOME STUDIES ON THE PERFORMANCE OF ACTIVATED-TIG WELDING IN STEEL WELDMENTS </t>
  </si>
  <si>
    <t xml:space="preserve">OPTIMIZATATION OF TUNGSTEN INERT GAS (TIG) WELDING PROCESS PARAMETERS OF AI6063/15%SiCp METAL MATRIX COMPOSITES </t>
  </si>
  <si>
    <t xml:space="preserve">TO STUDY THE PHYSICO-CHEMICAL PROPERTIES OF PHENOL FORMALDEHYDE AND WHEAT STRAW THERMOSET COMPOSITES </t>
  </si>
  <si>
    <t>15.10.13</t>
  </si>
  <si>
    <t xml:space="preserve">DATA HIDING IN IMAGE USING RANDOM SUBSTITUTION </t>
  </si>
  <si>
    <t>DESIGN AND DEVELOPMENT OF GPS AND GSM/GPRS BASED AUTO TRACKING AND THEFT CONTROL SYSTEM FOR AUTOMOBILES</t>
  </si>
  <si>
    <t xml:space="preserve">AUTOMATED INSPECTION OF NUT AND BOLT USING MACHINE VISION </t>
  </si>
  <si>
    <t xml:space="preserve">STUDIES ON OSMO-CONVECTIVE DEHYDRATION OF TARO (Colocasia esculenta) CUBES </t>
  </si>
  <si>
    <t>STUDIES ON THE EFFECT OF DIFFERENT COATINGS FOR REDUCTION OF OIL UPTAKE OF TARO (Colocasia esculenta) CHIPS</t>
  </si>
  <si>
    <t xml:space="preserve">DEVELOPMENT OF GLUTEN FREE BISCUITS FROM TARO FLOUR AND FOXTAIL MILLET FLOUR </t>
  </si>
  <si>
    <t xml:space="preserve">THRUST ANALYSIS AND IMPROVEMENT OF LINEAR INDUCTION MOTOR USING FINITE ELEMENT METHOD </t>
  </si>
  <si>
    <t>FIRST</t>
  </si>
  <si>
    <t>SECOND</t>
  </si>
  <si>
    <t>THIRD</t>
  </si>
  <si>
    <t>M.SC.(CHEMISTRY)</t>
  </si>
  <si>
    <t>M.SC.(PHYSICS)</t>
  </si>
  <si>
    <t>M.SC.(MATHEMATICS)</t>
  </si>
  <si>
    <t>MASTER OF BUSINESS ADMINISTRATION</t>
  </si>
  <si>
    <t>POLYMER TECHNOLOGY</t>
  </si>
  <si>
    <t>FOOD ENGINEERING AND TECHNOLOGY</t>
  </si>
  <si>
    <t>ELECTRONICS AND COMMUNICATION ENGINEERING</t>
  </si>
  <si>
    <t>INSTRUMENTATION AND CONTROL ENGINEERING</t>
  </si>
  <si>
    <t>MANUFACTURING SYSTEMS ENGINEERING</t>
  </si>
  <si>
    <t>WELDING AND FABRICATION</t>
  </si>
  <si>
    <t>PROVISIONAL LIST OF TOPPERS</t>
  </si>
  <si>
    <t>Note: The above list is tentative.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</si>
</sst>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00"/>
    <numFmt numFmtId="182" formatCode="0.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Cambria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1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 quotePrefix="1">
      <alignment horizont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1" fillId="35" borderId="0" xfId="0" applyFont="1" applyFill="1" applyAlignment="1">
      <alignment wrapText="1"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2" fontId="0" fillId="0" borderId="16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2" fontId="0" fillId="35" borderId="0" xfId="0" applyNumberFormat="1" applyFill="1" applyAlignment="1">
      <alignment/>
    </xf>
    <xf numFmtId="2" fontId="0" fillId="35" borderId="10" xfId="0" applyNumberFormat="1" applyFill="1" applyBorder="1" applyAlignment="1">
      <alignment/>
    </xf>
    <xf numFmtId="0" fontId="5" fillId="35" borderId="0" xfId="0" applyFont="1" applyFill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7</xdr:row>
      <xdr:rowOff>66675</xdr:rowOff>
    </xdr:from>
    <xdr:to>
      <xdr:col>2</xdr:col>
      <xdr:colOff>1476375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2524125" y="1562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1162050</xdr:colOff>
      <xdr:row>6</xdr:row>
      <xdr:rowOff>104775</xdr:rowOff>
    </xdr:from>
    <xdr:to>
      <xdr:col>2</xdr:col>
      <xdr:colOff>1504950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552700" y="1247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6">
      <selection activeCell="N30" sqref="N30:N32"/>
    </sheetView>
  </sheetViews>
  <sheetFormatPr defaultColWidth="9.140625" defaultRowHeight="12.75"/>
  <cols>
    <col min="1" max="1" width="6.140625" style="0" bestFit="1" customWidth="1"/>
    <col min="2" max="2" width="14.57421875" style="1" bestFit="1" customWidth="1"/>
    <col min="3" max="3" width="29.421875" style="1" bestFit="1" customWidth="1"/>
    <col min="4" max="4" width="27.8515625" style="1" customWidth="1"/>
    <col min="5" max="5" width="22.421875" style="1" customWidth="1"/>
    <col min="6" max="6" width="8.8515625" style="3" hidden="1" customWidth="1"/>
    <col min="7" max="7" width="8.8515625" style="4" hidden="1" customWidth="1"/>
    <col min="8" max="8" width="8.8515625" style="3" hidden="1" customWidth="1"/>
    <col min="9" max="9" width="8.8515625" style="4" hidden="1" customWidth="1"/>
    <col min="10" max="10" width="8.8515625" style="3" hidden="1" customWidth="1"/>
    <col min="11" max="11" width="8.8515625" style="4" hidden="1" customWidth="1"/>
    <col min="12" max="12" width="19.8515625" style="4" hidden="1" customWidth="1"/>
    <col min="13" max="13" width="10.140625" style="4" bestFit="1" customWidth="1"/>
    <col min="14" max="14" width="8.8515625" style="0" customWidth="1"/>
    <col min="15" max="15" width="12.140625" style="51" hidden="1" customWidth="1"/>
    <col min="16" max="16" width="12.140625" style="32" hidden="1" customWidth="1"/>
    <col min="17" max="17" width="6.00390625" style="0" hidden="1" customWidth="1"/>
    <col min="18" max="18" width="10.140625" style="0" hidden="1" customWidth="1"/>
    <col min="19" max="20" width="0" style="0" hidden="1" customWidth="1"/>
  </cols>
  <sheetData>
    <row r="1" spans="1:17" ht="2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3.5">
      <c r="A2" s="60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>
      <c r="A3" s="61" t="s">
        <v>166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6" ht="26.25">
      <c r="A4" s="20" t="s">
        <v>160</v>
      </c>
      <c r="B4" s="21" t="s">
        <v>0</v>
      </c>
      <c r="C4" s="21" t="s">
        <v>1</v>
      </c>
      <c r="D4" s="21" t="s">
        <v>2</v>
      </c>
      <c r="E4" s="21" t="s">
        <v>3</v>
      </c>
      <c r="F4" s="22" t="s">
        <v>4</v>
      </c>
      <c r="G4" s="23" t="s">
        <v>5</v>
      </c>
      <c r="H4" s="22" t="s">
        <v>6</v>
      </c>
      <c r="I4" s="23" t="s">
        <v>7</v>
      </c>
      <c r="J4" s="22" t="s">
        <v>8</v>
      </c>
      <c r="K4" s="23" t="s">
        <v>9</v>
      </c>
      <c r="L4" s="23"/>
      <c r="M4" s="23"/>
      <c r="N4" s="20" t="s">
        <v>185</v>
      </c>
      <c r="O4" s="48"/>
      <c r="P4" s="32" t="s">
        <v>187</v>
      </c>
    </row>
    <row r="5" spans="1:16" s="2" customFormat="1" ht="12.75">
      <c r="A5" s="20" t="s">
        <v>162</v>
      </c>
      <c r="B5" s="62" t="s">
        <v>161</v>
      </c>
      <c r="C5" s="62"/>
      <c r="D5" s="62"/>
      <c r="E5" s="21"/>
      <c r="F5" s="24">
        <v>22</v>
      </c>
      <c r="G5" s="24"/>
      <c r="H5" s="24">
        <v>22</v>
      </c>
      <c r="I5" s="24"/>
      <c r="J5" s="24">
        <v>8</v>
      </c>
      <c r="K5" s="24"/>
      <c r="L5" s="24"/>
      <c r="M5" s="24"/>
      <c r="N5" s="24">
        <v>52</v>
      </c>
      <c r="O5" s="49"/>
      <c r="P5" s="33"/>
    </row>
    <row r="6" spans="1:14" ht="19.5" customHeight="1">
      <c r="A6" s="29" t="s">
        <v>180</v>
      </c>
      <c r="B6" s="16" t="s">
        <v>17</v>
      </c>
      <c r="C6" s="16" t="s">
        <v>18</v>
      </c>
      <c r="D6" s="16" t="s">
        <v>19</v>
      </c>
      <c r="E6" s="16" t="s">
        <v>20</v>
      </c>
      <c r="F6" s="17">
        <v>8.91</v>
      </c>
      <c r="G6" s="18" t="s">
        <v>14</v>
      </c>
      <c r="H6" s="17">
        <v>9.64</v>
      </c>
      <c r="I6" s="18" t="s">
        <v>15</v>
      </c>
      <c r="J6" s="17">
        <v>9</v>
      </c>
      <c r="K6" s="18" t="s">
        <v>16</v>
      </c>
      <c r="L6" s="50"/>
      <c r="M6" s="32" t="s">
        <v>205</v>
      </c>
      <c r="N6" s="5">
        <f>+((F6*22)+(H6*22)+(J6*8))/52</f>
        <v>9.232692307692307</v>
      </c>
    </row>
    <row r="7" spans="1:14" ht="19.5" customHeight="1">
      <c r="A7" s="29" t="s">
        <v>181</v>
      </c>
      <c r="B7" s="16" t="s">
        <v>10</v>
      </c>
      <c r="C7" s="16" t="s">
        <v>11</v>
      </c>
      <c r="D7" s="16" t="s">
        <v>12</v>
      </c>
      <c r="E7" s="16" t="s">
        <v>13</v>
      </c>
      <c r="F7" s="17">
        <v>9.09</v>
      </c>
      <c r="G7" s="18" t="s">
        <v>14</v>
      </c>
      <c r="H7" s="17">
        <v>9.64</v>
      </c>
      <c r="I7" s="18" t="s">
        <v>15</v>
      </c>
      <c r="J7" s="17">
        <v>8</v>
      </c>
      <c r="K7" s="18" t="s">
        <v>16</v>
      </c>
      <c r="L7" s="50"/>
      <c r="M7" s="32" t="s">
        <v>202</v>
      </c>
      <c r="N7" s="5">
        <f>+((F7*22)+(H7*22)+(J7*8))/52</f>
        <v>9.155</v>
      </c>
    </row>
    <row r="8" spans="1:19" ht="19.5" customHeight="1">
      <c r="A8" s="29" t="s">
        <v>182</v>
      </c>
      <c r="B8" s="16" t="s">
        <v>22</v>
      </c>
      <c r="C8" s="16" t="s">
        <v>23</v>
      </c>
      <c r="D8" s="16" t="s">
        <v>24</v>
      </c>
      <c r="E8" s="16" t="s">
        <v>25</v>
      </c>
      <c r="F8" s="17">
        <v>9.09</v>
      </c>
      <c r="G8" s="18" t="s">
        <v>14</v>
      </c>
      <c r="H8" s="17">
        <v>9.27</v>
      </c>
      <c r="I8" s="18" t="s">
        <v>15</v>
      </c>
      <c r="J8" s="17">
        <v>9</v>
      </c>
      <c r="K8" s="18" t="s">
        <v>16</v>
      </c>
      <c r="L8" s="50" t="s">
        <v>219</v>
      </c>
      <c r="M8" s="32" t="s">
        <v>203</v>
      </c>
      <c r="N8" s="5">
        <f>+((F8*22)+(H8*22)+(J8*8))/52</f>
        <v>9.15230769230769</v>
      </c>
      <c r="Q8">
        <v>500</v>
      </c>
      <c r="R8">
        <v>32071</v>
      </c>
      <c r="S8" t="s">
        <v>214</v>
      </c>
    </row>
    <row r="9" spans="1:16" s="2" customFormat="1" ht="19.5" customHeight="1">
      <c r="A9" s="29" t="s">
        <v>183</v>
      </c>
      <c r="B9" s="62" t="s">
        <v>161</v>
      </c>
      <c r="C9" s="62"/>
      <c r="D9" s="62"/>
      <c r="E9" s="21"/>
      <c r="F9" s="24">
        <v>22</v>
      </c>
      <c r="G9" s="24"/>
      <c r="H9" s="24">
        <v>22</v>
      </c>
      <c r="I9" s="24"/>
      <c r="J9" s="24">
        <v>8</v>
      </c>
      <c r="K9" s="24"/>
      <c r="L9" s="24"/>
      <c r="M9" s="24"/>
      <c r="N9" s="24">
        <v>52</v>
      </c>
      <c r="O9" s="49"/>
      <c r="P9" s="33"/>
    </row>
    <row r="10" spans="1:14" ht="18.75" customHeight="1">
      <c r="A10" s="29" t="s">
        <v>180</v>
      </c>
      <c r="B10" s="35" t="s">
        <v>40</v>
      </c>
      <c r="C10" s="35" t="s">
        <v>41</v>
      </c>
      <c r="D10" s="16" t="s">
        <v>42</v>
      </c>
      <c r="E10" s="16" t="s">
        <v>43</v>
      </c>
      <c r="F10" s="17">
        <v>10</v>
      </c>
      <c r="G10" s="18" t="s">
        <v>14</v>
      </c>
      <c r="H10" s="17">
        <v>10</v>
      </c>
      <c r="I10" s="18" t="s">
        <v>15</v>
      </c>
      <c r="J10" s="17">
        <v>10</v>
      </c>
      <c r="K10" s="18" t="s">
        <v>16</v>
      </c>
      <c r="L10" s="55" t="s">
        <v>215</v>
      </c>
      <c r="M10" s="32" t="s">
        <v>186</v>
      </c>
      <c r="N10" s="5">
        <f>+((F10*22)+(H10*22)+(J10*8))/52</f>
        <v>10</v>
      </c>
    </row>
    <row r="11" spans="1:14" ht="18.75" customHeight="1">
      <c r="A11" s="29" t="s">
        <v>181</v>
      </c>
      <c r="B11" s="35" t="s">
        <v>44</v>
      </c>
      <c r="C11" s="35" t="s">
        <v>45</v>
      </c>
      <c r="D11" s="16" t="s">
        <v>46</v>
      </c>
      <c r="E11" s="16" t="s">
        <v>47</v>
      </c>
      <c r="F11" s="17">
        <v>10</v>
      </c>
      <c r="G11" s="18" t="s">
        <v>14</v>
      </c>
      <c r="H11" s="17">
        <v>10</v>
      </c>
      <c r="I11" s="18" t="s">
        <v>15</v>
      </c>
      <c r="J11" s="17">
        <v>10</v>
      </c>
      <c r="K11" s="18" t="s">
        <v>16</v>
      </c>
      <c r="L11" s="53" t="s">
        <v>216</v>
      </c>
      <c r="M11" s="32" t="s">
        <v>186</v>
      </c>
      <c r="N11" s="5">
        <f>+((F11*22)+(H11*22)+(J11*8))/52</f>
        <v>10</v>
      </c>
    </row>
    <row r="12" spans="1:14" ht="18.75" customHeight="1" thickBot="1">
      <c r="A12" s="29" t="s">
        <v>182</v>
      </c>
      <c r="B12" s="16" t="s">
        <v>36</v>
      </c>
      <c r="C12" s="16" t="s">
        <v>37</v>
      </c>
      <c r="D12" s="16" t="s">
        <v>38</v>
      </c>
      <c r="E12" s="16" t="s">
        <v>39</v>
      </c>
      <c r="F12" s="17">
        <v>9.64</v>
      </c>
      <c r="G12" s="18" t="s">
        <v>14</v>
      </c>
      <c r="H12" s="17">
        <v>10</v>
      </c>
      <c r="I12" s="18" t="s">
        <v>15</v>
      </c>
      <c r="J12" s="17">
        <v>10</v>
      </c>
      <c r="K12" s="18" t="s">
        <v>16</v>
      </c>
      <c r="L12" s="50"/>
      <c r="M12" s="32" t="s">
        <v>188</v>
      </c>
      <c r="N12" s="5">
        <f>+((F12*22)+(H12*22)+(J12*8))/52</f>
        <v>9.84769230769231</v>
      </c>
    </row>
    <row r="13" spans="1:14" ht="18.75" customHeight="1" thickBot="1">
      <c r="A13" s="29" t="s">
        <v>183</v>
      </c>
      <c r="B13" s="35" t="s">
        <v>48</v>
      </c>
      <c r="C13" s="35" t="s">
        <v>49</v>
      </c>
      <c r="D13" s="16" t="s">
        <v>50</v>
      </c>
      <c r="E13" s="16" t="s">
        <v>51</v>
      </c>
      <c r="F13" s="17">
        <v>9.09</v>
      </c>
      <c r="G13" s="18" t="s">
        <v>14</v>
      </c>
      <c r="H13" s="17">
        <v>10</v>
      </c>
      <c r="I13" s="18" t="s">
        <v>15</v>
      </c>
      <c r="J13" s="17">
        <v>10</v>
      </c>
      <c r="K13" s="18" t="s">
        <v>16</v>
      </c>
      <c r="L13" s="54" t="s">
        <v>217</v>
      </c>
      <c r="M13" s="32" t="s">
        <v>186</v>
      </c>
      <c r="N13" s="5">
        <f>+((F13*22)+(H13*22)+(J13*8))/52</f>
        <v>9.615</v>
      </c>
    </row>
    <row r="14" spans="1:14" ht="18.75" customHeight="1" thickBot="1">
      <c r="A14" s="29" t="s">
        <v>184</v>
      </c>
      <c r="B14" s="16" t="s">
        <v>32</v>
      </c>
      <c r="C14" s="16" t="s">
        <v>33</v>
      </c>
      <c r="D14" s="16" t="s">
        <v>34</v>
      </c>
      <c r="E14" s="16" t="s">
        <v>35</v>
      </c>
      <c r="F14" s="17">
        <v>8.55</v>
      </c>
      <c r="G14" s="18" t="s">
        <v>14</v>
      </c>
      <c r="H14" s="17">
        <v>8.91</v>
      </c>
      <c r="I14" s="18" t="s">
        <v>15</v>
      </c>
      <c r="J14" s="17">
        <v>9</v>
      </c>
      <c r="K14" s="18" t="s">
        <v>16</v>
      </c>
      <c r="L14" s="52" t="s">
        <v>231</v>
      </c>
      <c r="M14" s="32" t="s">
        <v>200</v>
      </c>
      <c r="N14" s="5">
        <f>+((F14*22)+(H14*22)+(J14*8))/52</f>
        <v>8.771538461538462</v>
      </c>
    </row>
    <row r="15" spans="1:16" s="2" customFormat="1" ht="19.5" customHeight="1">
      <c r="A15" s="29"/>
      <c r="B15" s="62" t="s">
        <v>161</v>
      </c>
      <c r="C15" s="62"/>
      <c r="D15" s="62"/>
      <c r="E15" s="21"/>
      <c r="F15" s="24">
        <v>22</v>
      </c>
      <c r="G15" s="24"/>
      <c r="H15" s="24">
        <v>22</v>
      </c>
      <c r="I15" s="24"/>
      <c r="J15" s="24">
        <v>8</v>
      </c>
      <c r="K15" s="24"/>
      <c r="L15" s="24"/>
      <c r="M15" s="24"/>
      <c r="N15" s="24">
        <v>52</v>
      </c>
      <c r="O15" s="49"/>
      <c r="P15" s="33"/>
    </row>
    <row r="16" spans="1:14" ht="19.5" customHeight="1">
      <c r="A16" s="29" t="s">
        <v>180</v>
      </c>
      <c r="B16" s="16" t="s">
        <v>56</v>
      </c>
      <c r="C16" s="16" t="s">
        <v>57</v>
      </c>
      <c r="D16" s="16" t="s">
        <v>58</v>
      </c>
      <c r="E16" s="16" t="s">
        <v>59</v>
      </c>
      <c r="F16" s="17">
        <v>9.64</v>
      </c>
      <c r="G16" s="18" t="s">
        <v>14</v>
      </c>
      <c r="H16" s="17">
        <v>9.09</v>
      </c>
      <c r="I16" s="18" t="s">
        <v>15</v>
      </c>
      <c r="J16" s="17">
        <v>10</v>
      </c>
      <c r="K16" s="18" t="s">
        <v>16</v>
      </c>
      <c r="L16" s="50" t="s">
        <v>227</v>
      </c>
      <c r="M16" s="32" t="s">
        <v>201</v>
      </c>
      <c r="N16" s="5">
        <f>+((F16*22)+(H16*22)+(J16*8))/52</f>
        <v>9.462692307692308</v>
      </c>
    </row>
    <row r="17" spans="1:14" ht="19.5" customHeight="1">
      <c r="A17" s="29" t="s">
        <v>181</v>
      </c>
      <c r="B17" s="16" t="s">
        <v>60</v>
      </c>
      <c r="C17" s="16" t="s">
        <v>61</v>
      </c>
      <c r="D17" s="16" t="s">
        <v>62</v>
      </c>
      <c r="E17" s="16" t="s">
        <v>63</v>
      </c>
      <c r="F17" s="17">
        <v>10</v>
      </c>
      <c r="G17" s="18" t="s">
        <v>14</v>
      </c>
      <c r="H17" s="17">
        <v>8.91</v>
      </c>
      <c r="I17" s="18" t="s">
        <v>15</v>
      </c>
      <c r="J17" s="17">
        <v>9</v>
      </c>
      <c r="K17" s="18" t="s">
        <v>16</v>
      </c>
      <c r="L17" s="50"/>
      <c r="M17" s="32" t="s">
        <v>202</v>
      </c>
      <c r="N17" s="5">
        <f>+((F17*22)+(H17*22)+(J17*8))/52</f>
        <v>9.385</v>
      </c>
    </row>
    <row r="18" spans="1:14" ht="19.5" customHeight="1">
      <c r="A18" s="29" t="s">
        <v>182</v>
      </c>
      <c r="B18" s="16" t="s">
        <v>52</v>
      </c>
      <c r="C18" s="16" t="s">
        <v>53</v>
      </c>
      <c r="D18" s="16" t="s">
        <v>54</v>
      </c>
      <c r="E18" s="16" t="s">
        <v>55</v>
      </c>
      <c r="F18" s="17">
        <v>9.27</v>
      </c>
      <c r="G18" s="18" t="s">
        <v>14</v>
      </c>
      <c r="H18" s="17">
        <v>8.91</v>
      </c>
      <c r="I18" s="18" t="s">
        <v>15</v>
      </c>
      <c r="J18" s="17">
        <v>10</v>
      </c>
      <c r="K18" s="18" t="s">
        <v>16</v>
      </c>
      <c r="L18" s="50" t="s">
        <v>226</v>
      </c>
      <c r="M18" s="32" t="s">
        <v>199</v>
      </c>
      <c r="N18" s="5">
        <f>+((F18*22)+(H18*22)+(J18*8))/52</f>
        <v>9.23</v>
      </c>
    </row>
    <row r="19" spans="1:14" ht="19.5" customHeight="1">
      <c r="A19" s="29" t="s">
        <v>183</v>
      </c>
      <c r="B19" s="16" t="s">
        <v>72</v>
      </c>
      <c r="C19" s="16" t="s">
        <v>73</v>
      </c>
      <c r="D19" s="16" t="s">
        <v>74</v>
      </c>
      <c r="E19" s="16" t="s">
        <v>75</v>
      </c>
      <c r="F19" s="17">
        <v>8.91</v>
      </c>
      <c r="G19" s="18" t="s">
        <v>14</v>
      </c>
      <c r="H19" s="17">
        <v>9.27</v>
      </c>
      <c r="I19" s="18" t="s">
        <v>15</v>
      </c>
      <c r="J19" s="17">
        <v>10</v>
      </c>
      <c r="K19" s="18" t="s">
        <v>16</v>
      </c>
      <c r="L19" s="50" t="s">
        <v>220</v>
      </c>
      <c r="M19" s="32" t="s">
        <v>198</v>
      </c>
      <c r="N19" s="5">
        <f>+((F19*22)+(H19*22)+(J19*8))/52</f>
        <v>9.23</v>
      </c>
    </row>
    <row r="20" spans="1:14" ht="19.5" customHeight="1">
      <c r="A20" s="29" t="s">
        <v>184</v>
      </c>
      <c r="B20" s="16" t="s">
        <v>68</v>
      </c>
      <c r="C20" s="16" t="s">
        <v>69</v>
      </c>
      <c r="D20" s="16" t="s">
        <v>70</v>
      </c>
      <c r="E20" s="16" t="s">
        <v>71</v>
      </c>
      <c r="F20" s="17">
        <v>8.91</v>
      </c>
      <c r="G20" s="18" t="s">
        <v>14</v>
      </c>
      <c r="H20" s="17">
        <v>8.91</v>
      </c>
      <c r="I20" s="18" t="s">
        <v>15</v>
      </c>
      <c r="J20" s="17">
        <v>10</v>
      </c>
      <c r="K20" s="18" t="s">
        <v>16</v>
      </c>
      <c r="L20" s="50" t="s">
        <v>225</v>
      </c>
      <c r="M20" s="32" t="s">
        <v>205</v>
      </c>
      <c r="N20" s="5">
        <f>+((F20*22)+(H20*22)+(J20*8))/52</f>
        <v>9.077692307692308</v>
      </c>
    </row>
    <row r="21" spans="1:16" s="2" customFormat="1" ht="19.5" customHeight="1">
      <c r="A21" s="29"/>
      <c r="B21" s="62" t="s">
        <v>161</v>
      </c>
      <c r="C21" s="62"/>
      <c r="D21" s="62"/>
      <c r="E21" s="21"/>
      <c r="F21" s="24">
        <v>22</v>
      </c>
      <c r="G21" s="24"/>
      <c r="H21" s="24">
        <v>22</v>
      </c>
      <c r="I21" s="24"/>
      <c r="J21" s="24">
        <v>10</v>
      </c>
      <c r="K21" s="24"/>
      <c r="L21" s="24"/>
      <c r="M21" s="24"/>
      <c r="N21" s="24">
        <v>54</v>
      </c>
      <c r="O21" s="49"/>
      <c r="P21" s="33"/>
    </row>
    <row r="22" spans="1:14" ht="19.5" customHeight="1">
      <c r="A22" s="29" t="s">
        <v>180</v>
      </c>
      <c r="B22" s="16" t="s">
        <v>84</v>
      </c>
      <c r="C22" s="16" t="s">
        <v>85</v>
      </c>
      <c r="D22" s="16" t="s">
        <v>86</v>
      </c>
      <c r="E22" s="16" t="s">
        <v>87</v>
      </c>
      <c r="F22" s="17">
        <v>10</v>
      </c>
      <c r="G22" s="18" t="s">
        <v>14</v>
      </c>
      <c r="H22" s="17">
        <v>10</v>
      </c>
      <c r="I22" s="18" t="s">
        <v>15</v>
      </c>
      <c r="J22" s="17">
        <v>10</v>
      </c>
      <c r="K22" s="18" t="s">
        <v>16</v>
      </c>
      <c r="L22" s="50" t="s">
        <v>229</v>
      </c>
      <c r="M22" s="32" t="s">
        <v>205</v>
      </c>
      <c r="N22" s="5">
        <f>+((F22*22)+(H22*22)+(J22*10))/54</f>
        <v>10</v>
      </c>
    </row>
    <row r="23" spans="1:14" ht="19.5" customHeight="1">
      <c r="A23" s="29" t="s">
        <v>181</v>
      </c>
      <c r="B23" s="16" t="s">
        <v>93</v>
      </c>
      <c r="C23" s="16" t="s">
        <v>94</v>
      </c>
      <c r="D23" s="16" t="s">
        <v>95</v>
      </c>
      <c r="E23" s="16" t="s">
        <v>96</v>
      </c>
      <c r="F23" s="17">
        <v>8.91</v>
      </c>
      <c r="G23" s="18" t="s">
        <v>14</v>
      </c>
      <c r="H23" s="17">
        <v>10</v>
      </c>
      <c r="I23" s="18" t="s">
        <v>15</v>
      </c>
      <c r="J23" s="17">
        <v>10</v>
      </c>
      <c r="K23" s="18" t="s">
        <v>16</v>
      </c>
      <c r="L23" s="50" t="s">
        <v>228</v>
      </c>
      <c r="M23" s="32" t="s">
        <v>205</v>
      </c>
      <c r="N23" s="5">
        <f>+((F23*22)+(H23*22)+(J23*10))/54</f>
        <v>9.555925925925926</v>
      </c>
    </row>
    <row r="24" spans="1:19" ht="19.5" customHeight="1">
      <c r="A24" s="29" t="s">
        <v>182</v>
      </c>
      <c r="B24" s="16" t="s">
        <v>88</v>
      </c>
      <c r="C24" s="16" t="s">
        <v>89</v>
      </c>
      <c r="D24" s="16" t="s">
        <v>90</v>
      </c>
      <c r="E24" s="16" t="s">
        <v>91</v>
      </c>
      <c r="F24" s="17">
        <v>9.45</v>
      </c>
      <c r="G24" s="18" t="s">
        <v>14</v>
      </c>
      <c r="H24" s="17">
        <v>9.73</v>
      </c>
      <c r="I24" s="18" t="s">
        <v>15</v>
      </c>
      <c r="J24" s="17">
        <v>9.2</v>
      </c>
      <c r="K24" s="18" t="s">
        <v>16</v>
      </c>
      <c r="L24" s="50" t="s">
        <v>230</v>
      </c>
      <c r="M24" s="32" t="s">
        <v>205</v>
      </c>
      <c r="N24" s="5">
        <f>+((F24*22)+(H24*22)+(J24*10))/54</f>
        <v>9.517777777777779</v>
      </c>
      <c r="Q24">
        <v>500</v>
      </c>
      <c r="R24">
        <v>32029</v>
      </c>
      <c r="S24" t="s">
        <v>213</v>
      </c>
    </row>
    <row r="25" spans="1:16" s="2" customFormat="1" ht="19.5" customHeight="1">
      <c r="A25" s="29"/>
      <c r="B25" s="62" t="s">
        <v>161</v>
      </c>
      <c r="C25" s="62"/>
      <c r="D25" s="62"/>
      <c r="E25" s="21"/>
      <c r="F25" s="24">
        <v>22</v>
      </c>
      <c r="G25" s="24"/>
      <c r="H25" s="24">
        <v>22</v>
      </c>
      <c r="I25" s="24"/>
      <c r="J25" s="24">
        <v>10</v>
      </c>
      <c r="K25" s="24"/>
      <c r="L25" s="24"/>
      <c r="M25" s="24"/>
      <c r="N25" s="24">
        <v>54</v>
      </c>
      <c r="O25" s="49"/>
      <c r="P25" s="33"/>
    </row>
    <row r="26" spans="1:14" ht="19.5" customHeight="1">
      <c r="A26" s="29" t="s">
        <v>180</v>
      </c>
      <c r="B26" s="16" t="s">
        <v>97</v>
      </c>
      <c r="C26" s="16" t="s">
        <v>98</v>
      </c>
      <c r="D26" s="16" t="s">
        <v>99</v>
      </c>
      <c r="E26" s="16" t="s">
        <v>26</v>
      </c>
      <c r="F26" s="17">
        <v>8.36</v>
      </c>
      <c r="G26" s="18" t="s">
        <v>14</v>
      </c>
      <c r="H26" s="17">
        <v>8.91</v>
      </c>
      <c r="I26" s="18" t="s">
        <v>15</v>
      </c>
      <c r="J26" s="17">
        <v>9.2</v>
      </c>
      <c r="K26" s="18" t="s">
        <v>16</v>
      </c>
      <c r="L26" s="50"/>
      <c r="M26" s="32" t="s">
        <v>205</v>
      </c>
      <c r="N26" s="5">
        <f>+((F26*22)+(H26*22)+(J26*10))/54</f>
        <v>8.73962962962963</v>
      </c>
    </row>
    <row r="27" spans="1:14" ht="19.5" customHeight="1">
      <c r="A27" s="29" t="s">
        <v>181</v>
      </c>
      <c r="B27" s="16" t="s">
        <v>103</v>
      </c>
      <c r="C27" s="16" t="s">
        <v>104</v>
      </c>
      <c r="D27" s="16" t="s">
        <v>105</v>
      </c>
      <c r="E27" s="16" t="s">
        <v>106</v>
      </c>
      <c r="F27" s="17">
        <v>8.55</v>
      </c>
      <c r="G27" s="18" t="s">
        <v>14</v>
      </c>
      <c r="H27" s="17">
        <v>7.27</v>
      </c>
      <c r="I27" s="18" t="s">
        <v>15</v>
      </c>
      <c r="J27" s="17">
        <v>8.4</v>
      </c>
      <c r="K27" s="18" t="s">
        <v>16</v>
      </c>
      <c r="L27" s="50"/>
      <c r="M27" s="32" t="s">
        <v>205</v>
      </c>
      <c r="N27" s="5">
        <f>+((F27*22)+(H27*22)+(J27*10))/54</f>
        <v>8.00074074074074</v>
      </c>
    </row>
    <row r="28" spans="1:14" ht="19.5" customHeight="1">
      <c r="A28" s="29" t="s">
        <v>182</v>
      </c>
      <c r="B28" s="16" t="s">
        <v>100</v>
      </c>
      <c r="C28" s="16" t="s">
        <v>76</v>
      </c>
      <c r="D28" s="16" t="s">
        <v>101</v>
      </c>
      <c r="E28" s="16" t="s">
        <v>102</v>
      </c>
      <c r="F28" s="17">
        <v>7.27</v>
      </c>
      <c r="G28" s="18" t="s">
        <v>14</v>
      </c>
      <c r="H28" s="17">
        <v>6.91</v>
      </c>
      <c r="I28" s="18" t="s">
        <v>15</v>
      </c>
      <c r="J28" s="17">
        <v>7.6</v>
      </c>
      <c r="K28" s="18" t="s">
        <v>16</v>
      </c>
      <c r="L28" s="50" t="s">
        <v>223</v>
      </c>
      <c r="M28" s="32" t="s">
        <v>189</v>
      </c>
      <c r="N28" s="5">
        <f>+((F28*22)+(H28*22)+(J28*10))/54</f>
        <v>7.184444444444445</v>
      </c>
    </row>
    <row r="29" spans="1:16" s="2" customFormat="1" ht="18" customHeight="1">
      <c r="A29" s="29"/>
      <c r="B29" s="62" t="s">
        <v>161</v>
      </c>
      <c r="C29" s="62"/>
      <c r="D29" s="62"/>
      <c r="E29" s="21"/>
      <c r="F29" s="24">
        <v>22</v>
      </c>
      <c r="G29" s="24"/>
      <c r="H29" s="24">
        <v>22</v>
      </c>
      <c r="I29" s="24"/>
      <c r="J29" s="24">
        <v>8</v>
      </c>
      <c r="K29" s="24"/>
      <c r="L29" s="24"/>
      <c r="M29" s="24"/>
      <c r="N29" s="24">
        <v>52</v>
      </c>
      <c r="O29" s="49"/>
      <c r="P29" s="33"/>
    </row>
    <row r="30" spans="1:19" ht="18" customHeight="1">
      <c r="A30" s="29" t="s">
        <v>180</v>
      </c>
      <c r="B30" s="16" t="s">
        <v>115</v>
      </c>
      <c r="C30" s="16" t="s">
        <v>116</v>
      </c>
      <c r="D30" s="16" t="s">
        <v>117</v>
      </c>
      <c r="E30" s="16" t="s">
        <v>118</v>
      </c>
      <c r="F30" s="17">
        <v>7.64</v>
      </c>
      <c r="G30" s="18" t="s">
        <v>14</v>
      </c>
      <c r="H30" s="17">
        <v>8</v>
      </c>
      <c r="I30" s="18" t="s">
        <v>15</v>
      </c>
      <c r="J30" s="17">
        <v>9</v>
      </c>
      <c r="K30" s="18" t="s">
        <v>16</v>
      </c>
      <c r="L30" s="50" t="s">
        <v>221</v>
      </c>
      <c r="M30" s="32" t="s">
        <v>202</v>
      </c>
      <c r="N30" s="5">
        <f>+((F30*22)+(H30*22)+(J30*8))/52</f>
        <v>8.00153846153846</v>
      </c>
      <c r="Q30">
        <v>500</v>
      </c>
      <c r="R30">
        <v>32198</v>
      </c>
      <c r="S30" t="s">
        <v>218</v>
      </c>
    </row>
    <row r="31" spans="1:19" ht="18" customHeight="1">
      <c r="A31" s="29" t="s">
        <v>181</v>
      </c>
      <c r="B31" s="16" t="s">
        <v>107</v>
      </c>
      <c r="C31" s="16" t="s">
        <v>108</v>
      </c>
      <c r="D31" s="16" t="s">
        <v>109</v>
      </c>
      <c r="E31" s="16" t="s">
        <v>110</v>
      </c>
      <c r="F31" s="17">
        <v>7.64</v>
      </c>
      <c r="G31" s="18" t="s">
        <v>14</v>
      </c>
      <c r="H31" s="17">
        <v>8.73</v>
      </c>
      <c r="I31" s="18" t="s">
        <v>15</v>
      </c>
      <c r="J31" s="17">
        <v>6</v>
      </c>
      <c r="K31" s="18" t="s">
        <v>16</v>
      </c>
      <c r="L31" s="50" t="s">
        <v>222</v>
      </c>
      <c r="M31" s="32" t="s">
        <v>202</v>
      </c>
      <c r="N31" s="5">
        <f>+((F31*22)+(H31*22)+(J31*8))/52</f>
        <v>7.848846153846154</v>
      </c>
      <c r="Q31">
        <v>500</v>
      </c>
      <c r="R31">
        <v>32530</v>
      </c>
      <c r="S31" t="s">
        <v>224</v>
      </c>
    </row>
    <row r="32" spans="1:14" ht="18" customHeight="1">
      <c r="A32" s="29" t="s">
        <v>182</v>
      </c>
      <c r="B32" s="16" t="s">
        <v>111</v>
      </c>
      <c r="C32" s="16" t="s">
        <v>112</v>
      </c>
      <c r="D32" s="16" t="s">
        <v>113</v>
      </c>
      <c r="E32" s="16" t="s">
        <v>114</v>
      </c>
      <c r="F32" s="17">
        <v>7.09</v>
      </c>
      <c r="G32" s="18" t="s">
        <v>14</v>
      </c>
      <c r="H32" s="17">
        <v>6.73</v>
      </c>
      <c r="I32" s="18" t="s">
        <v>15</v>
      </c>
      <c r="J32" s="17">
        <v>7</v>
      </c>
      <c r="K32" s="18" t="s">
        <v>16</v>
      </c>
      <c r="L32" s="50"/>
      <c r="M32" s="32" t="s">
        <v>201</v>
      </c>
      <c r="N32" s="5">
        <f>+((F32*22)+(H32*22)+(J32*8))/52</f>
        <v>6.923846153846153</v>
      </c>
    </row>
  </sheetData>
  <sheetProtection/>
  <mergeCells count="9">
    <mergeCell ref="A1:Q1"/>
    <mergeCell ref="A2:Q2"/>
    <mergeCell ref="A3:Q3"/>
    <mergeCell ref="B25:D25"/>
    <mergeCell ref="B29:D29"/>
    <mergeCell ref="B15:D15"/>
    <mergeCell ref="B21:D21"/>
    <mergeCell ref="B9:D9"/>
    <mergeCell ref="B5:D5"/>
  </mergeCells>
  <printOptions/>
  <pageMargins left="0.58" right="0.34" top="0.17" bottom="1" header="0.5" footer="0.5"/>
  <pageSetup horizontalDpi="600" verticalDpi="600" orientation="landscape" r:id="rId1"/>
  <headerFooter alignWithMargins="0">
    <oddFooter>&amp;LPREPARED BY      CHECKED BY&amp;CRECHECKED BY   ASSTT.REGISTRAR(ACAD)&amp;RDEPUTY REGISTRAR(ACAD)</oddFooter>
  </headerFooter>
  <rowBreaks count="5" manualBreakCount="5">
    <brk id="8" max="255" man="1"/>
    <brk id="14" max="255" man="1"/>
    <brk id="20" max="255" man="1"/>
    <brk id="24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2">
      <selection activeCell="N10" sqref="N10:N12"/>
    </sheetView>
  </sheetViews>
  <sheetFormatPr defaultColWidth="9.140625" defaultRowHeight="12.75"/>
  <cols>
    <col min="2" max="2" width="11.7109375" style="0" bestFit="1" customWidth="1"/>
    <col min="3" max="3" width="27.140625" style="0" bestFit="1" customWidth="1"/>
    <col min="4" max="4" width="28.140625" style="0" customWidth="1"/>
    <col min="5" max="5" width="20.7109375" style="0" customWidth="1"/>
  </cols>
  <sheetData>
    <row r="1" spans="1:14" ht="2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>
      <c r="A2" s="60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>
      <c r="A3" s="68" t="s">
        <v>165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>
      <c r="A4" s="61" t="s">
        <v>166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5" ht="12.75">
      <c r="A5" s="75" t="s">
        <v>162</v>
      </c>
      <c r="B5" s="75"/>
      <c r="C5" s="75"/>
      <c r="D5" s="75"/>
      <c r="E5" s="75"/>
    </row>
    <row r="6" spans="1:14" ht="12.75" customHeight="1">
      <c r="A6" s="63" t="s">
        <v>167</v>
      </c>
      <c r="B6" s="63" t="s">
        <v>168</v>
      </c>
      <c r="C6" s="66" t="s">
        <v>169</v>
      </c>
      <c r="D6" s="6"/>
      <c r="E6" s="6"/>
      <c r="F6" s="71" t="s">
        <v>170</v>
      </c>
      <c r="G6" s="72"/>
      <c r="H6" s="71" t="s">
        <v>171</v>
      </c>
      <c r="I6" s="72"/>
      <c r="J6" s="71" t="s">
        <v>172</v>
      </c>
      <c r="K6" s="72"/>
      <c r="L6" s="71" t="s">
        <v>173</v>
      </c>
      <c r="M6" s="72"/>
      <c r="N6" s="69" t="s">
        <v>185</v>
      </c>
    </row>
    <row r="7" spans="1:14" ht="27.75" customHeight="1">
      <c r="A7" s="64"/>
      <c r="B7" s="64"/>
      <c r="C7" s="67"/>
      <c r="D7" s="7"/>
      <c r="E7" s="7"/>
      <c r="F7" s="73"/>
      <c r="G7" s="74"/>
      <c r="H7" s="73"/>
      <c r="I7" s="74"/>
      <c r="J7" s="73"/>
      <c r="K7" s="74"/>
      <c r="L7" s="73"/>
      <c r="M7" s="74"/>
      <c r="N7" s="70"/>
    </row>
    <row r="8" spans="1:14" ht="12.75">
      <c r="A8" s="64"/>
      <c r="B8" s="64"/>
      <c r="C8" s="8" t="s">
        <v>174</v>
      </c>
      <c r="D8" s="9"/>
      <c r="E8" s="9"/>
      <c r="F8" s="28">
        <v>27</v>
      </c>
      <c r="G8" s="28"/>
      <c r="H8" s="28">
        <v>28</v>
      </c>
      <c r="I8" s="28"/>
      <c r="J8" s="28">
        <v>28</v>
      </c>
      <c r="K8" s="28"/>
      <c r="L8" s="10">
        <v>29</v>
      </c>
      <c r="N8" s="10">
        <f>SUM(F8:L8)</f>
        <v>112</v>
      </c>
    </row>
    <row r="9" spans="1:14" ht="12.75">
      <c r="A9" s="65"/>
      <c r="B9" s="65"/>
      <c r="C9" s="11" t="s">
        <v>175</v>
      </c>
      <c r="D9" s="12" t="s">
        <v>176</v>
      </c>
      <c r="E9" s="12" t="s">
        <v>177</v>
      </c>
      <c r="F9" s="13" t="s">
        <v>178</v>
      </c>
      <c r="G9" s="14" t="s">
        <v>179</v>
      </c>
      <c r="H9" s="13" t="s">
        <v>178</v>
      </c>
      <c r="I9" s="14" t="s">
        <v>179</v>
      </c>
      <c r="J9" s="13" t="s">
        <v>178</v>
      </c>
      <c r="K9" s="14" t="s">
        <v>179</v>
      </c>
      <c r="L9" s="13" t="s">
        <v>178</v>
      </c>
      <c r="M9" s="14" t="s">
        <v>179</v>
      </c>
      <c r="N9" s="15"/>
    </row>
    <row r="10" spans="1:14" ht="12.75">
      <c r="A10" s="29" t="s">
        <v>180</v>
      </c>
      <c r="B10" s="16" t="s">
        <v>127</v>
      </c>
      <c r="C10" s="16" t="s">
        <v>128</v>
      </c>
      <c r="D10" s="16" t="s">
        <v>129</v>
      </c>
      <c r="E10" s="16" t="s">
        <v>130</v>
      </c>
      <c r="F10" s="17">
        <v>10</v>
      </c>
      <c r="G10" s="18" t="s">
        <v>14</v>
      </c>
      <c r="H10" s="17">
        <v>10</v>
      </c>
      <c r="I10" s="18" t="s">
        <v>15</v>
      </c>
      <c r="J10" s="17">
        <v>9.86</v>
      </c>
      <c r="K10" s="18" t="s">
        <v>16</v>
      </c>
      <c r="L10" s="17">
        <v>10</v>
      </c>
      <c r="M10" s="15" t="s">
        <v>190</v>
      </c>
      <c r="N10" s="19">
        <f>+ROUND((((F10*27)+(H10*28)+(J10*28)+(L10*29)))/112,2)</f>
        <v>9.97</v>
      </c>
    </row>
    <row r="11" spans="1:14" ht="12.75">
      <c r="A11" s="29" t="s">
        <v>181</v>
      </c>
      <c r="B11" s="16" t="s">
        <v>123</v>
      </c>
      <c r="C11" s="16" t="s">
        <v>124</v>
      </c>
      <c r="D11" s="16" t="s">
        <v>125</v>
      </c>
      <c r="E11" s="16" t="s">
        <v>126</v>
      </c>
      <c r="F11" s="17">
        <v>10</v>
      </c>
      <c r="G11" s="18" t="s">
        <v>14</v>
      </c>
      <c r="H11" s="17">
        <v>9.71</v>
      </c>
      <c r="I11" s="18" t="s">
        <v>15</v>
      </c>
      <c r="J11" s="17">
        <v>9.86</v>
      </c>
      <c r="K11" s="18" t="s">
        <v>16</v>
      </c>
      <c r="L11" s="17">
        <v>9.448275862068966</v>
      </c>
      <c r="M11" s="15" t="s">
        <v>190</v>
      </c>
      <c r="N11" s="19">
        <f>+ROUND((((F11*27)+(H11*28)+(J11*28)+(L11*29)))/112,2)</f>
        <v>9.75</v>
      </c>
    </row>
    <row r="12" spans="1:14" ht="12.75">
      <c r="A12" s="29" t="s">
        <v>182</v>
      </c>
      <c r="B12" s="16" t="s">
        <v>119</v>
      </c>
      <c r="C12" s="16" t="s">
        <v>120</v>
      </c>
      <c r="D12" s="16" t="s">
        <v>121</v>
      </c>
      <c r="E12" s="16" t="s">
        <v>122</v>
      </c>
      <c r="F12" s="17">
        <v>10</v>
      </c>
      <c r="G12" s="18" t="s">
        <v>14</v>
      </c>
      <c r="H12" s="17">
        <v>9.14</v>
      </c>
      <c r="I12" s="18" t="s">
        <v>15</v>
      </c>
      <c r="J12" s="17">
        <v>10</v>
      </c>
      <c r="K12" s="18" t="s">
        <v>16</v>
      </c>
      <c r="L12" s="17">
        <v>9.724137931034482</v>
      </c>
      <c r="M12" s="15" t="s">
        <v>190</v>
      </c>
      <c r="N12" s="19">
        <f>+ROUND((((F12*27)+(H12*28)+(J12*28)+(L12*29)))/112,2)</f>
        <v>9.71</v>
      </c>
    </row>
  </sheetData>
  <sheetProtection/>
  <mergeCells count="13">
    <mergeCell ref="J6:K7"/>
    <mergeCell ref="L6:M7"/>
    <mergeCell ref="A5:E5"/>
    <mergeCell ref="A6:A9"/>
    <mergeCell ref="B6:B9"/>
    <mergeCell ref="C6:C7"/>
    <mergeCell ref="A1:N1"/>
    <mergeCell ref="A2:N2"/>
    <mergeCell ref="A3:N3"/>
    <mergeCell ref="A4:N4"/>
    <mergeCell ref="N6:N7"/>
    <mergeCell ref="F6:G7"/>
    <mergeCell ref="H6:I7"/>
  </mergeCells>
  <printOptions/>
  <pageMargins left="0.23" right="0.26" top="1" bottom="1" header="0.5" footer="0.5"/>
  <pageSetup horizontalDpi="600" verticalDpi="600" orientation="landscape" r:id="rId2"/>
  <headerFooter alignWithMargins="0">
    <oddFooter>&amp;LPREPARED BY     CHECKED BY&amp;CRECHECKED BY&amp;RDEPUTY REGISTRAR(ACADEMICS)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N12" sqref="N12:N15"/>
    </sheetView>
  </sheetViews>
  <sheetFormatPr defaultColWidth="9.140625" defaultRowHeight="12.75"/>
  <cols>
    <col min="1" max="1" width="14.8515625" style="0" customWidth="1"/>
    <col min="2" max="2" width="13.421875" style="0" bestFit="1" customWidth="1"/>
    <col min="3" max="3" width="22.00390625" style="0" bestFit="1" customWidth="1"/>
    <col min="4" max="5" width="9.140625" style="0" customWidth="1"/>
  </cols>
  <sheetData>
    <row r="1" spans="1:14" ht="21">
      <c r="A1" s="78" t="s">
        <v>197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12.75">
      <c r="A2" s="34" t="s">
        <v>195</v>
      </c>
      <c r="B2" s="34" t="s">
        <v>196</v>
      </c>
      <c r="C2" s="34" t="s">
        <v>1</v>
      </c>
      <c r="D2" s="34"/>
      <c r="E2" s="34"/>
      <c r="F2" s="76" t="s">
        <v>191</v>
      </c>
      <c r="G2" s="77"/>
      <c r="H2" s="76" t="s">
        <v>192</v>
      </c>
      <c r="I2" s="77"/>
      <c r="J2" s="76" t="s">
        <v>193</v>
      </c>
      <c r="K2" s="77"/>
      <c r="L2" s="76" t="s">
        <v>194</v>
      </c>
      <c r="M2" s="77"/>
      <c r="N2" s="34" t="s">
        <v>185</v>
      </c>
    </row>
    <row r="3" spans="1:14" ht="12.75">
      <c r="A3" s="31"/>
      <c r="B3" s="25"/>
      <c r="C3" s="25"/>
      <c r="D3" s="25"/>
      <c r="E3" s="25"/>
      <c r="F3" s="23">
        <v>20</v>
      </c>
      <c r="G3" s="26"/>
      <c r="H3" s="23">
        <v>20</v>
      </c>
      <c r="I3" s="26"/>
      <c r="J3" s="23">
        <v>20</v>
      </c>
      <c r="K3" s="26"/>
      <c r="L3" s="26">
        <v>20</v>
      </c>
      <c r="M3" s="26"/>
      <c r="N3" s="27">
        <v>80</v>
      </c>
    </row>
    <row r="4" spans="1:15" ht="12.75">
      <c r="A4" s="29">
        <v>1</v>
      </c>
      <c r="B4" s="16" t="s">
        <v>135</v>
      </c>
      <c r="C4" s="16" t="s">
        <v>136</v>
      </c>
      <c r="D4" s="16" t="s">
        <v>121</v>
      </c>
      <c r="E4" s="16" t="s">
        <v>81</v>
      </c>
      <c r="F4" s="17">
        <v>8.8</v>
      </c>
      <c r="G4" s="18" t="s">
        <v>14</v>
      </c>
      <c r="H4" s="17">
        <v>8.9</v>
      </c>
      <c r="I4" s="18" t="s">
        <v>15</v>
      </c>
      <c r="J4" s="17">
        <v>8.8</v>
      </c>
      <c r="K4" s="18" t="s">
        <v>16</v>
      </c>
      <c r="L4" s="17">
        <v>8.4</v>
      </c>
      <c r="M4" s="18" t="s">
        <v>206</v>
      </c>
      <c r="N4" s="5">
        <v>8.73</v>
      </c>
      <c r="O4" t="s">
        <v>207</v>
      </c>
    </row>
    <row r="5" spans="1:15" ht="12.75">
      <c r="A5" s="29">
        <v>2</v>
      </c>
      <c r="B5" s="16" t="s">
        <v>133</v>
      </c>
      <c r="C5" s="16" t="s">
        <v>134</v>
      </c>
      <c r="D5" s="16" t="s">
        <v>210</v>
      </c>
      <c r="E5" s="16" t="s">
        <v>211</v>
      </c>
      <c r="F5" s="17">
        <v>9.2</v>
      </c>
      <c r="G5" s="18" t="s">
        <v>14</v>
      </c>
      <c r="H5" s="17">
        <v>7.7</v>
      </c>
      <c r="I5" s="18" t="s">
        <v>15</v>
      </c>
      <c r="J5" s="17">
        <v>7.7</v>
      </c>
      <c r="K5" s="18" t="s">
        <v>16</v>
      </c>
      <c r="L5" s="17">
        <v>9.2</v>
      </c>
      <c r="M5" s="18" t="s">
        <v>206</v>
      </c>
      <c r="N5" s="5">
        <v>8.45</v>
      </c>
      <c r="O5" t="s">
        <v>207</v>
      </c>
    </row>
    <row r="6" spans="1:15" ht="12.75">
      <c r="A6" s="29">
        <v>3</v>
      </c>
      <c r="B6" s="16" t="s">
        <v>131</v>
      </c>
      <c r="C6" s="16" t="s">
        <v>132</v>
      </c>
      <c r="D6" s="16" t="s">
        <v>208</v>
      </c>
      <c r="E6" s="16" t="s">
        <v>209</v>
      </c>
      <c r="F6" s="17">
        <v>8.8</v>
      </c>
      <c r="G6" s="18" t="s">
        <v>14</v>
      </c>
      <c r="H6" s="17">
        <v>7.7</v>
      </c>
      <c r="I6" s="18" t="s">
        <v>15</v>
      </c>
      <c r="J6" s="17">
        <v>7.7</v>
      </c>
      <c r="K6" s="18" t="s">
        <v>16</v>
      </c>
      <c r="L6" s="17">
        <v>9.2</v>
      </c>
      <c r="M6" s="18" t="s">
        <v>206</v>
      </c>
      <c r="N6" s="5">
        <v>8.35</v>
      </c>
      <c r="O6" t="s">
        <v>207</v>
      </c>
    </row>
    <row r="7" spans="1:14" ht="12.75">
      <c r="A7" s="31"/>
      <c r="B7" s="25"/>
      <c r="C7" s="25"/>
      <c r="D7" s="25"/>
      <c r="E7" s="25"/>
      <c r="F7" s="23">
        <v>24</v>
      </c>
      <c r="G7" s="26"/>
      <c r="H7" s="23">
        <v>24</v>
      </c>
      <c r="I7" s="26"/>
      <c r="J7" s="23">
        <v>24</v>
      </c>
      <c r="K7" s="26"/>
      <c r="L7" s="26">
        <v>24</v>
      </c>
      <c r="M7" s="26"/>
      <c r="N7" s="27">
        <v>96</v>
      </c>
    </row>
    <row r="8" spans="1:14" ht="12.75">
      <c r="A8" s="29" t="s">
        <v>180</v>
      </c>
      <c r="B8" s="16" t="s">
        <v>137</v>
      </c>
      <c r="C8" s="16" t="s">
        <v>138</v>
      </c>
      <c r="D8" s="16" t="s">
        <v>139</v>
      </c>
      <c r="E8" s="16" t="s">
        <v>140</v>
      </c>
      <c r="F8" s="17">
        <v>9.58</v>
      </c>
      <c r="G8" s="18" t="s">
        <v>14</v>
      </c>
      <c r="H8" s="17">
        <v>10</v>
      </c>
      <c r="I8" s="18" t="s">
        <v>15</v>
      </c>
      <c r="J8" s="17">
        <v>10</v>
      </c>
      <c r="K8" s="18" t="s">
        <v>16</v>
      </c>
      <c r="L8" s="17">
        <v>9.166666666666666</v>
      </c>
      <c r="M8" s="18" t="s">
        <v>190</v>
      </c>
      <c r="N8" s="5">
        <f>+ROUND(((F8*24)+(H8*24)+(J8*24)+(L8*24))/96,2)</f>
        <v>9.69</v>
      </c>
    </row>
    <row r="9" spans="1:14" ht="12.75">
      <c r="A9" s="29" t="s">
        <v>181</v>
      </c>
      <c r="B9" s="16" t="s">
        <v>144</v>
      </c>
      <c r="C9" s="16" t="s">
        <v>134</v>
      </c>
      <c r="D9" s="16" t="s">
        <v>145</v>
      </c>
      <c r="E9" s="16" t="s">
        <v>146</v>
      </c>
      <c r="F9" s="17">
        <v>9.33</v>
      </c>
      <c r="G9" s="18" t="s">
        <v>14</v>
      </c>
      <c r="H9" s="17">
        <v>10</v>
      </c>
      <c r="I9" s="18" t="s">
        <v>15</v>
      </c>
      <c r="J9" s="17">
        <v>9.5</v>
      </c>
      <c r="K9" s="18" t="s">
        <v>16</v>
      </c>
      <c r="L9" s="17">
        <v>9.583333333333334</v>
      </c>
      <c r="M9" s="18" t="s">
        <v>190</v>
      </c>
      <c r="N9" s="5">
        <f>+ROUND(((F9*24)+(H9*24)+(J9*24)+(L9*24))/96,2)</f>
        <v>9.6</v>
      </c>
    </row>
    <row r="10" spans="1:14" ht="13.5" customHeight="1">
      <c r="A10" s="29" t="s">
        <v>182</v>
      </c>
      <c r="B10" s="16" t="s">
        <v>141</v>
      </c>
      <c r="C10" s="16" t="s">
        <v>142</v>
      </c>
      <c r="D10" s="16" t="s">
        <v>143</v>
      </c>
      <c r="E10" s="16" t="s">
        <v>92</v>
      </c>
      <c r="F10" s="17">
        <v>8.67</v>
      </c>
      <c r="G10" s="18" t="s">
        <v>14</v>
      </c>
      <c r="H10" s="17">
        <v>9.5</v>
      </c>
      <c r="I10" s="18" t="s">
        <v>15</v>
      </c>
      <c r="J10" s="17">
        <v>9.58</v>
      </c>
      <c r="K10" s="18" t="s">
        <v>16</v>
      </c>
      <c r="L10" s="17">
        <v>8.333333333333334</v>
      </c>
      <c r="M10" s="18" t="s">
        <v>190</v>
      </c>
      <c r="N10" s="5">
        <f>+ROUND(((F10*24)+(H10*24)+(J10*24)+(L10*24))/96,2)</f>
        <v>9.02</v>
      </c>
    </row>
    <row r="11" spans="1:14" ht="12.75">
      <c r="A11" s="31"/>
      <c r="B11" s="25"/>
      <c r="C11" s="25"/>
      <c r="D11" s="25"/>
      <c r="E11" s="25"/>
      <c r="F11" s="23">
        <v>23</v>
      </c>
      <c r="G11" s="26"/>
      <c r="H11" s="23">
        <v>24</v>
      </c>
      <c r="I11" s="26"/>
      <c r="J11" s="23">
        <v>24</v>
      </c>
      <c r="K11" s="26"/>
      <c r="L11" s="23">
        <v>21</v>
      </c>
      <c r="M11" s="26"/>
      <c r="N11" s="27">
        <v>92</v>
      </c>
    </row>
    <row r="12" spans="1:14" ht="12.75">
      <c r="A12" s="29" t="s">
        <v>180</v>
      </c>
      <c r="B12" s="16" t="s">
        <v>154</v>
      </c>
      <c r="C12" s="16" t="s">
        <v>69</v>
      </c>
      <c r="D12" s="16" t="s">
        <v>155</v>
      </c>
      <c r="E12" s="16" t="s">
        <v>21</v>
      </c>
      <c r="F12" s="17">
        <v>9.39</v>
      </c>
      <c r="G12" s="18" t="s">
        <v>14</v>
      </c>
      <c r="H12" s="17">
        <v>9.75</v>
      </c>
      <c r="I12" s="18" t="s">
        <v>15</v>
      </c>
      <c r="J12" s="17">
        <v>9.75</v>
      </c>
      <c r="K12" s="18" t="s">
        <v>16</v>
      </c>
      <c r="L12" s="17">
        <v>10</v>
      </c>
      <c r="M12" s="18" t="s">
        <v>190</v>
      </c>
      <c r="N12" s="5">
        <f>+ROUND(((F12*23)+(H12*24)+(J12*24)+(L12*21))/92,2)</f>
        <v>9.72</v>
      </c>
    </row>
    <row r="13" spans="1:14" ht="12.75">
      <c r="A13" s="29" t="s">
        <v>181</v>
      </c>
      <c r="B13" s="16" t="s">
        <v>156</v>
      </c>
      <c r="C13" s="16" t="s">
        <v>157</v>
      </c>
      <c r="D13" s="16" t="s">
        <v>158</v>
      </c>
      <c r="E13" s="16" t="s">
        <v>159</v>
      </c>
      <c r="F13" s="17">
        <v>9.65</v>
      </c>
      <c r="G13" s="18" t="s">
        <v>14</v>
      </c>
      <c r="H13" s="17">
        <v>9.08</v>
      </c>
      <c r="I13" s="18" t="s">
        <v>15</v>
      </c>
      <c r="J13" s="17">
        <v>9.67</v>
      </c>
      <c r="K13" s="18" t="s">
        <v>16</v>
      </c>
      <c r="L13" s="17">
        <v>8.285714285714286</v>
      </c>
      <c r="M13" s="18" t="s">
        <v>190</v>
      </c>
      <c r="N13" s="5">
        <f>+ROUND(((F13*23)+(H13*24)+(J13*24)+(L13*21))/92,2)</f>
        <v>9.2</v>
      </c>
    </row>
    <row r="14" spans="1:14" ht="12.75">
      <c r="A14" s="29" t="s">
        <v>182</v>
      </c>
      <c r="B14" s="16" t="s">
        <v>147</v>
      </c>
      <c r="C14" s="16" t="s">
        <v>148</v>
      </c>
      <c r="D14" s="16" t="s">
        <v>149</v>
      </c>
      <c r="E14" s="16" t="s">
        <v>150</v>
      </c>
      <c r="F14" s="17">
        <v>8.7</v>
      </c>
      <c r="G14" s="18" t="s">
        <v>14</v>
      </c>
      <c r="H14" s="17">
        <v>8.58</v>
      </c>
      <c r="I14" s="18" t="s">
        <v>15</v>
      </c>
      <c r="J14" s="17">
        <v>9.33</v>
      </c>
      <c r="K14" s="18" t="s">
        <v>16</v>
      </c>
      <c r="L14" s="17">
        <v>10</v>
      </c>
      <c r="M14" s="18" t="s">
        <v>190</v>
      </c>
      <c r="N14" s="5">
        <f>+ROUND(((F14*23)+(H14*24)+(J14*24)+(L14*21))/92,2)</f>
        <v>9.13</v>
      </c>
    </row>
    <row r="15" spans="1:14" ht="12.75">
      <c r="A15" s="29" t="s">
        <v>183</v>
      </c>
      <c r="B15" s="16" t="s">
        <v>151</v>
      </c>
      <c r="C15" s="16" t="s">
        <v>152</v>
      </c>
      <c r="D15" s="16" t="s">
        <v>153</v>
      </c>
      <c r="E15" s="16" t="s">
        <v>27</v>
      </c>
      <c r="F15" s="17">
        <v>8.87</v>
      </c>
      <c r="G15" s="18" t="s">
        <v>14</v>
      </c>
      <c r="H15" s="17">
        <v>8.92</v>
      </c>
      <c r="I15" s="18" t="s">
        <v>15</v>
      </c>
      <c r="J15" s="17">
        <v>8.83</v>
      </c>
      <c r="K15" s="18" t="s">
        <v>16</v>
      </c>
      <c r="L15" s="17">
        <v>10</v>
      </c>
      <c r="M15" s="18" t="s">
        <v>190</v>
      </c>
      <c r="N15" s="5">
        <f>+ROUND(((F15*23)+(H15*24)+(J15*24)+(L15*21))/92,2)</f>
        <v>9.13</v>
      </c>
    </row>
  </sheetData>
  <sheetProtection/>
  <mergeCells count="5">
    <mergeCell ref="F2:G2"/>
    <mergeCell ref="H2:I2"/>
    <mergeCell ref="J2:K2"/>
    <mergeCell ref="L2:M2"/>
    <mergeCell ref="A1:N1"/>
  </mergeCells>
  <printOptions/>
  <pageMargins left="0.28" right="0.39" top="0.75" bottom="3.14" header="0.3" footer="0.3"/>
  <pageSetup horizontalDpi="600" verticalDpi="600" orientation="landscape" r:id="rId1"/>
  <headerFooter>
    <oddFooter>&amp;LPREPARED BY&amp;CCHECKED BY      RECHECKED BY&amp;RDEPUTY REGISTRAR(ACADEMICS)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L10"/>
    </sheetView>
  </sheetViews>
  <sheetFormatPr defaultColWidth="9.140625" defaultRowHeight="12.75"/>
  <cols>
    <col min="2" max="2" width="14.7109375" style="1" customWidth="1"/>
    <col min="3" max="3" width="35.7109375" style="1" customWidth="1"/>
    <col min="4" max="5" width="35.7109375" style="1" hidden="1" customWidth="1"/>
    <col min="6" max="6" width="9.7109375" style="3" customWidth="1"/>
    <col min="7" max="7" width="9.7109375" style="4" customWidth="1"/>
    <col min="8" max="8" width="9.7109375" style="3" customWidth="1"/>
    <col min="9" max="9" width="9.7109375" style="4" customWidth="1"/>
    <col min="10" max="10" width="9.7109375" style="3" customWidth="1"/>
    <col min="11" max="11" width="9.7109375" style="4" customWidth="1"/>
    <col min="12" max="12" width="9.57421875" style="0" customWidth="1"/>
    <col min="13" max="13" width="15.421875" style="32" customWidth="1"/>
  </cols>
  <sheetData>
    <row r="1" spans="1:14" ht="2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45"/>
      <c r="N1" s="45"/>
    </row>
    <row r="2" spans="1:14" ht="13.5">
      <c r="A2" s="60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46"/>
      <c r="N2" s="46"/>
    </row>
    <row r="3" spans="1:14" ht="15">
      <c r="A3" s="79" t="s">
        <v>212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47"/>
      <c r="N3" s="47"/>
    </row>
    <row r="4" spans="1:13" ht="12.75">
      <c r="A4" s="20" t="s">
        <v>160</v>
      </c>
      <c r="B4" s="21" t="s">
        <v>0</v>
      </c>
      <c r="C4" s="21" t="s">
        <v>1</v>
      </c>
      <c r="D4" s="21" t="s">
        <v>2</v>
      </c>
      <c r="E4" s="21" t="s">
        <v>3</v>
      </c>
      <c r="F4" s="22" t="s">
        <v>4</v>
      </c>
      <c r="G4" s="23" t="s">
        <v>5</v>
      </c>
      <c r="H4" s="22" t="s">
        <v>6</v>
      </c>
      <c r="I4" s="23" t="s">
        <v>7</v>
      </c>
      <c r="J4" s="22" t="s">
        <v>8</v>
      </c>
      <c r="K4" s="23" t="s">
        <v>9</v>
      </c>
      <c r="L4" s="20" t="s">
        <v>185</v>
      </c>
      <c r="M4" s="43"/>
    </row>
    <row r="5" spans="1:13" s="2" customFormat="1" ht="12.75">
      <c r="A5" s="20" t="s">
        <v>162</v>
      </c>
      <c r="B5" s="62" t="s">
        <v>161</v>
      </c>
      <c r="C5" s="62"/>
      <c r="D5" s="62"/>
      <c r="E5" s="21"/>
      <c r="F5" s="24">
        <v>22</v>
      </c>
      <c r="G5" s="24"/>
      <c r="H5" s="24">
        <v>22</v>
      </c>
      <c r="I5" s="24"/>
      <c r="J5" s="24">
        <v>8</v>
      </c>
      <c r="K5" s="24"/>
      <c r="L5" s="24">
        <v>52</v>
      </c>
      <c r="M5" s="44"/>
    </row>
    <row r="6" spans="1:13" s="36" customFormat="1" ht="19.5" customHeight="1">
      <c r="A6" s="41" t="s">
        <v>180</v>
      </c>
      <c r="B6" s="37" t="s">
        <v>28</v>
      </c>
      <c r="C6" s="37" t="s">
        <v>29</v>
      </c>
      <c r="D6" s="37" t="s">
        <v>30</v>
      </c>
      <c r="E6" s="37" t="s">
        <v>31</v>
      </c>
      <c r="F6" s="38">
        <v>4.55</v>
      </c>
      <c r="G6" s="39" t="s">
        <v>190</v>
      </c>
      <c r="H6" s="38">
        <v>5.82</v>
      </c>
      <c r="I6" s="39" t="s">
        <v>15</v>
      </c>
      <c r="J6" s="38">
        <v>6</v>
      </c>
      <c r="K6" s="39" t="s">
        <v>16</v>
      </c>
      <c r="L6" s="42">
        <f>+((F6*22)+(H6*22)+(J6*8))/52</f>
        <v>5.310384615384615</v>
      </c>
      <c r="M6" s="43"/>
    </row>
    <row r="7" spans="1:13" s="2" customFormat="1" ht="19.5" customHeight="1">
      <c r="A7" s="30" t="s">
        <v>162</v>
      </c>
      <c r="B7" s="62" t="s">
        <v>161</v>
      </c>
      <c r="C7" s="62"/>
      <c r="D7" s="62"/>
      <c r="E7" s="21"/>
      <c r="F7" s="24">
        <v>22</v>
      </c>
      <c r="G7" s="24"/>
      <c r="H7" s="24">
        <v>22</v>
      </c>
      <c r="I7" s="24"/>
      <c r="J7" s="24">
        <v>8</v>
      </c>
      <c r="K7" s="24"/>
      <c r="L7" s="24">
        <v>52</v>
      </c>
      <c r="M7" s="44"/>
    </row>
    <row r="8" spans="1:13" s="36" customFormat="1" ht="19.5" customHeight="1">
      <c r="A8" s="41" t="s">
        <v>180</v>
      </c>
      <c r="B8" s="37" t="s">
        <v>64</v>
      </c>
      <c r="C8" s="37" t="s">
        <v>65</v>
      </c>
      <c r="D8" s="37" t="s">
        <v>66</v>
      </c>
      <c r="E8" s="37" t="s">
        <v>67</v>
      </c>
      <c r="F8" s="38">
        <v>6.73</v>
      </c>
      <c r="G8" s="39" t="s">
        <v>16</v>
      </c>
      <c r="H8" s="38">
        <v>5.82</v>
      </c>
      <c r="I8" s="39" t="s">
        <v>204</v>
      </c>
      <c r="J8" s="38">
        <v>8</v>
      </c>
      <c r="K8" s="39" t="s">
        <v>16</v>
      </c>
      <c r="L8" s="42">
        <f>+((F8*22)+(H8*22)+(J8*8))/52</f>
        <v>6.540384615384616</v>
      </c>
      <c r="M8" s="43"/>
    </row>
    <row r="9" spans="1:13" s="36" customFormat="1" ht="19.5" customHeight="1">
      <c r="A9" s="41" t="s">
        <v>181</v>
      </c>
      <c r="B9" s="37" t="s">
        <v>77</v>
      </c>
      <c r="C9" s="37" t="s">
        <v>78</v>
      </c>
      <c r="D9" s="37" t="s">
        <v>79</v>
      </c>
      <c r="E9" s="37" t="s">
        <v>80</v>
      </c>
      <c r="F9" s="38">
        <v>8.55</v>
      </c>
      <c r="G9" s="39" t="s">
        <v>14</v>
      </c>
      <c r="H9" s="38">
        <v>6.73</v>
      </c>
      <c r="I9" s="39" t="s">
        <v>204</v>
      </c>
      <c r="J9" s="38">
        <v>7</v>
      </c>
      <c r="K9" s="39" t="s">
        <v>16</v>
      </c>
      <c r="L9" s="42">
        <f>+((F9*22)+(H9*22)+(J9*8))/52</f>
        <v>7.541538461538462</v>
      </c>
      <c r="M9" s="43"/>
    </row>
    <row r="10" spans="1:13" s="36" customFormat="1" ht="19.5" customHeight="1">
      <c r="A10" s="41" t="s">
        <v>182</v>
      </c>
      <c r="B10" s="37" t="s">
        <v>82</v>
      </c>
      <c r="C10" s="37" t="s">
        <v>83</v>
      </c>
      <c r="D10" s="37" t="s">
        <v>30</v>
      </c>
      <c r="E10" s="37" t="s">
        <v>31</v>
      </c>
      <c r="F10" s="38">
        <v>5.82</v>
      </c>
      <c r="G10" s="39" t="s">
        <v>190</v>
      </c>
      <c r="H10" s="38">
        <v>5.09</v>
      </c>
      <c r="I10" s="39" t="s">
        <v>15</v>
      </c>
      <c r="J10" s="38">
        <v>7</v>
      </c>
      <c r="K10" s="39" t="s">
        <v>16</v>
      </c>
      <c r="L10" s="42">
        <f>+((F10*22)+(H10*22)+(J10*8))/52</f>
        <v>5.692692307692307</v>
      </c>
      <c r="M10" s="43"/>
    </row>
  </sheetData>
  <sheetProtection/>
  <mergeCells count="5">
    <mergeCell ref="A1:L1"/>
    <mergeCell ref="A2:L2"/>
    <mergeCell ref="A3:L3"/>
    <mergeCell ref="B5:D5"/>
    <mergeCell ref="B7:D7"/>
  </mergeCells>
  <printOptions/>
  <pageMargins left="0.42" right="0.7" top="0.75" bottom="3.93" header="0.3" footer="3.05"/>
  <pageSetup horizontalDpi="600" verticalDpi="600" orientation="landscape" r:id="rId1"/>
  <headerFooter>
    <oddFooter>&amp;LPREPARED BY          CHECKED BY&amp;CRECHECKED BY&amp;RDEPUTY REGISTRAR(ACADEMICS)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8">
      <selection activeCell="J32" sqref="J32"/>
    </sheetView>
  </sheetViews>
  <sheetFormatPr defaultColWidth="9.140625" defaultRowHeight="12.75"/>
  <cols>
    <col min="1" max="1" width="2.00390625" style="40" bestFit="1" customWidth="1"/>
    <col min="2" max="2" width="14.57421875" style="40" bestFit="1" customWidth="1"/>
    <col min="3" max="3" width="27.28125" style="40" bestFit="1" customWidth="1"/>
    <col min="4" max="4" width="27.8515625" style="40" bestFit="1" customWidth="1"/>
    <col min="5" max="5" width="22.421875" style="40" hidden="1" customWidth="1"/>
    <col min="6" max="6" width="5.57421875" style="56" bestFit="1" customWidth="1"/>
    <col min="7" max="7" width="8.7109375" style="40" bestFit="1" customWidth="1"/>
    <col min="8" max="16384" width="9.140625" style="40" customWidth="1"/>
  </cols>
  <sheetData>
    <row r="1" spans="1:7" ht="17.25">
      <c r="A1" s="81" t="s">
        <v>245</v>
      </c>
      <c r="B1" s="81"/>
      <c r="C1" s="81"/>
      <c r="D1" s="81"/>
      <c r="E1" s="81"/>
      <c r="F1" s="81"/>
      <c r="G1" s="81"/>
    </row>
    <row r="2" spans="1:7" ht="17.25">
      <c r="A2" s="82" t="s">
        <v>243</v>
      </c>
      <c r="B2" s="82"/>
      <c r="C2" s="82"/>
      <c r="D2" s="82"/>
      <c r="E2" s="82"/>
      <c r="F2" s="82"/>
      <c r="G2" s="82"/>
    </row>
    <row r="3" spans="1:7" ht="12.75">
      <c r="A3" s="41" t="s">
        <v>180</v>
      </c>
      <c r="B3" s="37" t="s">
        <v>17</v>
      </c>
      <c r="C3" s="37" t="s">
        <v>18</v>
      </c>
      <c r="D3" s="37" t="s">
        <v>19</v>
      </c>
      <c r="E3" s="37" t="s">
        <v>20</v>
      </c>
      <c r="F3" s="57">
        <v>9.232692307692307</v>
      </c>
      <c r="G3" s="84" t="s">
        <v>232</v>
      </c>
    </row>
    <row r="4" spans="1:7" ht="12.75">
      <c r="A4" s="41" t="s">
        <v>181</v>
      </c>
      <c r="B4" s="37" t="s">
        <v>10</v>
      </c>
      <c r="C4" s="37" t="s">
        <v>11</v>
      </c>
      <c r="D4" s="37" t="s">
        <v>12</v>
      </c>
      <c r="E4" s="37" t="s">
        <v>13</v>
      </c>
      <c r="F4" s="57">
        <v>9.155</v>
      </c>
      <c r="G4" s="84" t="s">
        <v>233</v>
      </c>
    </row>
    <row r="5" spans="1:7" ht="12.75">
      <c r="A5" s="41" t="s">
        <v>182</v>
      </c>
      <c r="B5" s="37" t="s">
        <v>22</v>
      </c>
      <c r="C5" s="37" t="s">
        <v>23</v>
      </c>
      <c r="D5" s="37" t="s">
        <v>24</v>
      </c>
      <c r="E5" s="37" t="s">
        <v>25</v>
      </c>
      <c r="F5" s="57">
        <v>9.15230769230769</v>
      </c>
      <c r="G5" s="84" t="s">
        <v>234</v>
      </c>
    </row>
    <row r="6" spans="1:7" ht="17.25">
      <c r="A6" s="80" t="s">
        <v>242</v>
      </c>
      <c r="B6" s="80"/>
      <c r="C6" s="80"/>
      <c r="D6" s="80"/>
      <c r="E6" s="80"/>
      <c r="F6" s="80"/>
      <c r="G6" s="80"/>
    </row>
    <row r="7" spans="1:7" ht="12.75">
      <c r="A7" s="41" t="s">
        <v>180</v>
      </c>
      <c r="B7" s="37" t="s">
        <v>40</v>
      </c>
      <c r="C7" s="37" t="s">
        <v>41</v>
      </c>
      <c r="D7" s="37" t="s">
        <v>42</v>
      </c>
      <c r="E7" s="37" t="s">
        <v>43</v>
      </c>
      <c r="F7" s="57">
        <v>10</v>
      </c>
      <c r="G7" s="84" t="s">
        <v>232</v>
      </c>
    </row>
    <row r="8" spans="1:7" ht="12.75">
      <c r="A8" s="41" t="s">
        <v>181</v>
      </c>
      <c r="B8" s="37" t="s">
        <v>44</v>
      </c>
      <c r="C8" s="37" t="s">
        <v>45</v>
      </c>
      <c r="D8" s="37" t="s">
        <v>46</v>
      </c>
      <c r="E8" s="37" t="s">
        <v>47</v>
      </c>
      <c r="F8" s="57">
        <v>10</v>
      </c>
      <c r="G8" s="84" t="s">
        <v>232</v>
      </c>
    </row>
    <row r="9" spans="1:7" ht="12.75">
      <c r="A9" s="41" t="s">
        <v>182</v>
      </c>
      <c r="B9" s="37" t="s">
        <v>36</v>
      </c>
      <c r="C9" s="37" t="s">
        <v>37</v>
      </c>
      <c r="D9" s="37" t="s">
        <v>38</v>
      </c>
      <c r="E9" s="37" t="s">
        <v>39</v>
      </c>
      <c r="F9" s="57">
        <v>9.84769230769231</v>
      </c>
      <c r="G9" s="84" t="s">
        <v>233</v>
      </c>
    </row>
    <row r="10" spans="1:7" ht="12.75">
      <c r="A10" s="41" t="s">
        <v>183</v>
      </c>
      <c r="B10" s="37" t="s">
        <v>48</v>
      </c>
      <c r="C10" s="37" t="s">
        <v>49</v>
      </c>
      <c r="D10" s="37" t="s">
        <v>50</v>
      </c>
      <c r="E10" s="37" t="s">
        <v>51</v>
      </c>
      <c r="F10" s="57">
        <v>9.615</v>
      </c>
      <c r="G10" s="84" t="s">
        <v>234</v>
      </c>
    </row>
    <row r="11" spans="1:7" ht="17.25">
      <c r="A11" s="80" t="s">
        <v>241</v>
      </c>
      <c r="B11" s="80"/>
      <c r="C11" s="80"/>
      <c r="D11" s="80"/>
      <c r="E11" s="80"/>
      <c r="F11" s="80"/>
      <c r="G11" s="80"/>
    </row>
    <row r="12" spans="1:7" ht="12.75">
      <c r="A12" s="41" t="s">
        <v>180</v>
      </c>
      <c r="B12" s="37" t="s">
        <v>56</v>
      </c>
      <c r="C12" s="37" t="s">
        <v>57</v>
      </c>
      <c r="D12" s="37" t="s">
        <v>58</v>
      </c>
      <c r="E12" s="37" t="s">
        <v>59</v>
      </c>
      <c r="F12" s="57">
        <v>9.462692307692308</v>
      </c>
      <c r="G12" s="84" t="s">
        <v>232</v>
      </c>
    </row>
    <row r="13" spans="1:7" ht="12.75">
      <c r="A13" s="41" t="s">
        <v>181</v>
      </c>
      <c r="B13" s="37" t="s">
        <v>60</v>
      </c>
      <c r="C13" s="37" t="s">
        <v>61</v>
      </c>
      <c r="D13" s="37" t="s">
        <v>62</v>
      </c>
      <c r="E13" s="37" t="s">
        <v>63</v>
      </c>
      <c r="F13" s="57">
        <v>9.385</v>
      </c>
      <c r="G13" s="84" t="s">
        <v>233</v>
      </c>
    </row>
    <row r="14" spans="1:7" ht="12.75">
      <c r="A14" s="41" t="s">
        <v>182</v>
      </c>
      <c r="B14" s="37" t="s">
        <v>52</v>
      </c>
      <c r="C14" s="37" t="s">
        <v>53</v>
      </c>
      <c r="D14" s="37" t="s">
        <v>54</v>
      </c>
      <c r="E14" s="37" t="s">
        <v>55</v>
      </c>
      <c r="F14" s="57">
        <v>9.23</v>
      </c>
      <c r="G14" s="84" t="s">
        <v>234</v>
      </c>
    </row>
    <row r="15" spans="1:7" ht="12.75">
      <c r="A15" s="41" t="s">
        <v>183</v>
      </c>
      <c r="B15" s="37" t="s">
        <v>72</v>
      </c>
      <c r="C15" s="37" t="s">
        <v>73</v>
      </c>
      <c r="D15" s="37" t="s">
        <v>74</v>
      </c>
      <c r="E15" s="37" t="s">
        <v>75</v>
      </c>
      <c r="F15" s="57">
        <v>9.23</v>
      </c>
      <c r="G15" s="84" t="s">
        <v>234</v>
      </c>
    </row>
    <row r="16" spans="1:7" ht="17.25">
      <c r="A16" s="80" t="s">
        <v>240</v>
      </c>
      <c r="B16" s="80"/>
      <c r="C16" s="80"/>
      <c r="D16" s="80"/>
      <c r="E16" s="80"/>
      <c r="F16" s="80"/>
      <c r="G16" s="80"/>
    </row>
    <row r="17" spans="1:7" ht="12.75">
      <c r="A17" s="41" t="s">
        <v>180</v>
      </c>
      <c r="B17" s="37" t="s">
        <v>84</v>
      </c>
      <c r="C17" s="37" t="s">
        <v>85</v>
      </c>
      <c r="D17" s="37" t="s">
        <v>86</v>
      </c>
      <c r="E17" s="37" t="s">
        <v>87</v>
      </c>
      <c r="F17" s="57">
        <v>10</v>
      </c>
      <c r="G17" s="84" t="s">
        <v>232</v>
      </c>
    </row>
    <row r="18" spans="1:7" ht="12.75">
      <c r="A18" s="41" t="s">
        <v>181</v>
      </c>
      <c r="B18" s="37" t="s">
        <v>93</v>
      </c>
      <c r="C18" s="37" t="s">
        <v>94</v>
      </c>
      <c r="D18" s="37" t="s">
        <v>95</v>
      </c>
      <c r="E18" s="37" t="s">
        <v>96</v>
      </c>
      <c r="F18" s="57">
        <v>9.555925925925926</v>
      </c>
      <c r="G18" s="84" t="s">
        <v>233</v>
      </c>
    </row>
    <row r="19" spans="1:7" ht="12.75">
      <c r="A19" s="41" t="s">
        <v>182</v>
      </c>
      <c r="B19" s="37" t="s">
        <v>88</v>
      </c>
      <c r="C19" s="37" t="s">
        <v>89</v>
      </c>
      <c r="D19" s="37" t="s">
        <v>90</v>
      </c>
      <c r="E19" s="37" t="s">
        <v>91</v>
      </c>
      <c r="F19" s="57">
        <v>9.517777777777779</v>
      </c>
      <c r="G19" s="84" t="s">
        <v>234</v>
      </c>
    </row>
    <row r="20" spans="1:7" ht="17.25">
      <c r="A20" s="80" t="s">
        <v>239</v>
      </c>
      <c r="B20" s="80"/>
      <c r="C20" s="80"/>
      <c r="D20" s="80"/>
      <c r="E20" s="80"/>
      <c r="F20" s="80"/>
      <c r="G20" s="80"/>
    </row>
    <row r="21" spans="1:7" ht="12.75">
      <c r="A21" s="41" t="s">
        <v>180</v>
      </c>
      <c r="B21" s="37" t="s">
        <v>97</v>
      </c>
      <c r="C21" s="37" t="s">
        <v>98</v>
      </c>
      <c r="D21" s="37" t="s">
        <v>99</v>
      </c>
      <c r="E21" s="37" t="s">
        <v>26</v>
      </c>
      <c r="F21" s="57">
        <v>8.73962962962963</v>
      </c>
      <c r="G21" s="84" t="s">
        <v>232</v>
      </c>
    </row>
    <row r="22" spans="1:7" ht="12.75">
      <c r="A22" s="41" t="s">
        <v>181</v>
      </c>
      <c r="B22" s="37" t="s">
        <v>103</v>
      </c>
      <c r="C22" s="37" t="s">
        <v>104</v>
      </c>
      <c r="D22" s="37" t="s">
        <v>105</v>
      </c>
      <c r="E22" s="37" t="s">
        <v>106</v>
      </c>
      <c r="F22" s="57">
        <v>8.00074074074074</v>
      </c>
      <c r="G22" s="84" t="s">
        <v>233</v>
      </c>
    </row>
    <row r="23" spans="1:7" ht="12.75">
      <c r="A23" s="41" t="s">
        <v>182</v>
      </c>
      <c r="B23" s="37" t="s">
        <v>100</v>
      </c>
      <c r="C23" s="37" t="s">
        <v>76</v>
      </c>
      <c r="D23" s="37" t="s">
        <v>101</v>
      </c>
      <c r="E23" s="37" t="s">
        <v>102</v>
      </c>
      <c r="F23" s="57">
        <v>7.184444444444445</v>
      </c>
      <c r="G23" s="84" t="s">
        <v>234</v>
      </c>
    </row>
    <row r="24" spans="1:7" ht="17.25">
      <c r="A24" s="80" t="s">
        <v>244</v>
      </c>
      <c r="B24" s="80"/>
      <c r="C24" s="80"/>
      <c r="D24" s="80"/>
      <c r="E24" s="80"/>
      <c r="F24" s="80"/>
      <c r="G24" s="80"/>
    </row>
    <row r="25" spans="1:7" ht="12.75">
      <c r="A25" s="41" t="s">
        <v>180</v>
      </c>
      <c r="B25" s="37" t="s">
        <v>115</v>
      </c>
      <c r="C25" s="37" t="s">
        <v>116</v>
      </c>
      <c r="D25" s="37" t="s">
        <v>117</v>
      </c>
      <c r="E25" s="37" t="s">
        <v>118</v>
      </c>
      <c r="F25" s="57">
        <v>8.00153846153846</v>
      </c>
      <c r="G25" s="84" t="s">
        <v>232</v>
      </c>
    </row>
    <row r="26" spans="1:7" ht="12.75">
      <c r="A26" s="41" t="s">
        <v>181</v>
      </c>
      <c r="B26" s="37" t="s">
        <v>107</v>
      </c>
      <c r="C26" s="37" t="s">
        <v>108</v>
      </c>
      <c r="D26" s="37" t="s">
        <v>109</v>
      </c>
      <c r="E26" s="37" t="s">
        <v>110</v>
      </c>
      <c r="F26" s="57">
        <v>7.848846153846154</v>
      </c>
      <c r="G26" s="84" t="s">
        <v>233</v>
      </c>
    </row>
    <row r="27" spans="1:7" ht="12.75">
      <c r="A27" s="41" t="s">
        <v>182</v>
      </c>
      <c r="B27" s="37" t="s">
        <v>111</v>
      </c>
      <c r="C27" s="37" t="s">
        <v>112</v>
      </c>
      <c r="D27" s="37" t="s">
        <v>113</v>
      </c>
      <c r="E27" s="37" t="s">
        <v>114</v>
      </c>
      <c r="F27" s="57">
        <v>6.923846153846153</v>
      </c>
      <c r="G27" s="84" t="s">
        <v>234</v>
      </c>
    </row>
    <row r="28" spans="1:7" ht="15">
      <c r="A28" s="83" t="s">
        <v>238</v>
      </c>
      <c r="B28" s="83"/>
      <c r="C28" s="83"/>
      <c r="D28" s="83"/>
      <c r="E28" s="83"/>
      <c r="F28" s="83"/>
      <c r="G28" s="83"/>
    </row>
    <row r="29" spans="1:7" ht="12.75">
      <c r="A29" s="41" t="s">
        <v>180</v>
      </c>
      <c r="B29" s="37" t="s">
        <v>127</v>
      </c>
      <c r="C29" s="37" t="s">
        <v>128</v>
      </c>
      <c r="D29" s="37" t="s">
        <v>129</v>
      </c>
      <c r="E29" s="37" t="s">
        <v>130</v>
      </c>
      <c r="F29" s="57">
        <v>9.97</v>
      </c>
      <c r="G29" s="84" t="s">
        <v>232</v>
      </c>
    </row>
    <row r="30" spans="1:7" ht="12.75">
      <c r="A30" s="41" t="s">
        <v>181</v>
      </c>
      <c r="B30" s="37" t="s">
        <v>123</v>
      </c>
      <c r="C30" s="37" t="s">
        <v>124</v>
      </c>
      <c r="D30" s="37" t="s">
        <v>125</v>
      </c>
      <c r="E30" s="37" t="s">
        <v>126</v>
      </c>
      <c r="F30" s="57">
        <v>9.75</v>
      </c>
      <c r="G30" s="84" t="s">
        <v>233</v>
      </c>
    </row>
    <row r="31" spans="1:7" ht="12.75">
      <c r="A31" s="41" t="s">
        <v>182</v>
      </c>
      <c r="B31" s="37" t="s">
        <v>119</v>
      </c>
      <c r="C31" s="37" t="s">
        <v>120</v>
      </c>
      <c r="D31" s="37" t="s">
        <v>121</v>
      </c>
      <c r="E31" s="37" t="s">
        <v>122</v>
      </c>
      <c r="F31" s="57">
        <v>9.71</v>
      </c>
      <c r="G31" s="84" t="s">
        <v>234</v>
      </c>
    </row>
    <row r="32" spans="1:7" ht="17.25">
      <c r="A32" s="80" t="s">
        <v>237</v>
      </c>
      <c r="B32" s="80"/>
      <c r="C32" s="80"/>
      <c r="D32" s="80"/>
      <c r="E32" s="80"/>
      <c r="F32" s="80"/>
      <c r="G32" s="80"/>
    </row>
    <row r="33" spans="1:7" ht="12.75">
      <c r="A33" s="41">
        <v>1</v>
      </c>
      <c r="B33" s="37" t="s">
        <v>135</v>
      </c>
      <c r="C33" s="37" t="s">
        <v>136</v>
      </c>
      <c r="D33" s="37" t="s">
        <v>121</v>
      </c>
      <c r="E33" s="37" t="s">
        <v>81</v>
      </c>
      <c r="F33" s="57">
        <v>8.73</v>
      </c>
      <c r="G33" s="84" t="s">
        <v>232</v>
      </c>
    </row>
    <row r="34" spans="1:7" ht="12.75">
      <c r="A34" s="41">
        <v>2</v>
      </c>
      <c r="B34" s="37" t="s">
        <v>133</v>
      </c>
      <c r="C34" s="37" t="s">
        <v>134</v>
      </c>
      <c r="D34" s="37" t="s">
        <v>210</v>
      </c>
      <c r="E34" s="37" t="s">
        <v>211</v>
      </c>
      <c r="F34" s="57">
        <v>8.45</v>
      </c>
      <c r="G34" s="84" t="s">
        <v>233</v>
      </c>
    </row>
    <row r="35" spans="1:7" ht="12.75">
      <c r="A35" s="41">
        <v>3</v>
      </c>
      <c r="B35" s="37" t="s">
        <v>131</v>
      </c>
      <c r="C35" s="37" t="s">
        <v>132</v>
      </c>
      <c r="D35" s="37" t="s">
        <v>208</v>
      </c>
      <c r="E35" s="37" t="s">
        <v>209</v>
      </c>
      <c r="F35" s="57">
        <v>8.35</v>
      </c>
      <c r="G35" s="84" t="s">
        <v>234</v>
      </c>
    </row>
    <row r="36" spans="1:7" ht="17.25">
      <c r="A36" s="80" t="s">
        <v>236</v>
      </c>
      <c r="B36" s="80"/>
      <c r="C36" s="80"/>
      <c r="D36" s="80"/>
      <c r="E36" s="80"/>
      <c r="F36" s="80"/>
      <c r="G36" s="80"/>
    </row>
    <row r="37" spans="1:7" ht="12.75">
      <c r="A37" s="41" t="s">
        <v>180</v>
      </c>
      <c r="B37" s="37" t="s">
        <v>137</v>
      </c>
      <c r="C37" s="37" t="s">
        <v>138</v>
      </c>
      <c r="D37" s="37" t="s">
        <v>139</v>
      </c>
      <c r="E37" s="37" t="s">
        <v>140</v>
      </c>
      <c r="F37" s="57">
        <v>9.69</v>
      </c>
      <c r="G37" s="84" t="s">
        <v>232</v>
      </c>
    </row>
    <row r="38" spans="1:7" ht="12.75">
      <c r="A38" s="41" t="s">
        <v>181</v>
      </c>
      <c r="B38" s="37" t="s">
        <v>144</v>
      </c>
      <c r="C38" s="37" t="s">
        <v>134</v>
      </c>
      <c r="D38" s="37" t="s">
        <v>145</v>
      </c>
      <c r="E38" s="37" t="s">
        <v>146</v>
      </c>
      <c r="F38" s="57">
        <v>9.6</v>
      </c>
      <c r="G38" s="84" t="s">
        <v>233</v>
      </c>
    </row>
    <row r="39" spans="1:7" ht="12.75">
      <c r="A39" s="41" t="s">
        <v>182</v>
      </c>
      <c r="B39" s="37" t="s">
        <v>141</v>
      </c>
      <c r="C39" s="37" t="s">
        <v>142</v>
      </c>
      <c r="D39" s="37" t="s">
        <v>143</v>
      </c>
      <c r="E39" s="37" t="s">
        <v>92</v>
      </c>
      <c r="F39" s="57">
        <v>9.02</v>
      </c>
      <c r="G39" s="84" t="s">
        <v>234</v>
      </c>
    </row>
    <row r="40" spans="1:7" s="58" customFormat="1" ht="17.25">
      <c r="A40" s="80" t="s">
        <v>235</v>
      </c>
      <c r="B40" s="80"/>
      <c r="C40" s="80"/>
      <c r="D40" s="80"/>
      <c r="E40" s="80"/>
      <c r="F40" s="80"/>
      <c r="G40" s="80"/>
    </row>
    <row r="41" spans="1:7" ht="12.75">
      <c r="A41" s="41" t="s">
        <v>180</v>
      </c>
      <c r="B41" s="37" t="s">
        <v>154</v>
      </c>
      <c r="C41" s="37" t="s">
        <v>69</v>
      </c>
      <c r="D41" s="37" t="s">
        <v>155</v>
      </c>
      <c r="E41" s="37" t="s">
        <v>21</v>
      </c>
      <c r="F41" s="57">
        <v>9.72</v>
      </c>
      <c r="G41" s="84" t="s">
        <v>232</v>
      </c>
    </row>
    <row r="42" spans="1:7" ht="12.75">
      <c r="A42" s="41" t="s">
        <v>181</v>
      </c>
      <c r="B42" s="37" t="s">
        <v>156</v>
      </c>
      <c r="C42" s="37" t="s">
        <v>157</v>
      </c>
      <c r="D42" s="37" t="s">
        <v>158</v>
      </c>
      <c r="E42" s="37" t="s">
        <v>159</v>
      </c>
      <c r="F42" s="57">
        <v>9.2</v>
      </c>
      <c r="G42" s="84" t="s">
        <v>233</v>
      </c>
    </row>
    <row r="43" spans="1:7" ht="12.75">
      <c r="A43" s="41" t="s">
        <v>182</v>
      </c>
      <c r="B43" s="37" t="s">
        <v>147</v>
      </c>
      <c r="C43" s="37" t="s">
        <v>148</v>
      </c>
      <c r="D43" s="37" t="s">
        <v>149</v>
      </c>
      <c r="E43" s="37" t="s">
        <v>150</v>
      </c>
      <c r="F43" s="57">
        <v>9.13</v>
      </c>
      <c r="G43" s="84" t="s">
        <v>234</v>
      </c>
    </row>
    <row r="44" spans="1:7" ht="12.75">
      <c r="A44" s="41" t="s">
        <v>183</v>
      </c>
      <c r="B44" s="37" t="s">
        <v>151</v>
      </c>
      <c r="C44" s="37" t="s">
        <v>152</v>
      </c>
      <c r="D44" s="37" t="s">
        <v>153</v>
      </c>
      <c r="E44" s="37" t="s">
        <v>27</v>
      </c>
      <c r="F44" s="57">
        <v>9.13</v>
      </c>
      <c r="G44" s="84" t="s">
        <v>234</v>
      </c>
    </row>
    <row r="45" ht="12.75">
      <c r="A45" s="40" t="s">
        <v>246</v>
      </c>
    </row>
  </sheetData>
  <sheetProtection/>
  <mergeCells count="11">
    <mergeCell ref="A40:G40"/>
    <mergeCell ref="A36:G36"/>
    <mergeCell ref="A32:G32"/>
    <mergeCell ref="A28:G28"/>
    <mergeCell ref="A20:G20"/>
    <mergeCell ref="A16:G16"/>
    <mergeCell ref="A1:G1"/>
    <mergeCell ref="A11:G11"/>
    <mergeCell ref="A6:G6"/>
    <mergeCell ref="A2:G2"/>
    <mergeCell ref="A24:G24"/>
  </mergeCells>
  <printOptions/>
  <pageMargins left="0.17" right="0.1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</dc:creator>
  <cp:keywords/>
  <dc:description/>
  <cp:lastModifiedBy>ACADEMICS</cp:lastModifiedBy>
  <cp:lastPrinted>2013-12-30T04:34:26Z</cp:lastPrinted>
  <dcterms:created xsi:type="dcterms:W3CDTF">2013-10-09T06:07:15Z</dcterms:created>
  <dcterms:modified xsi:type="dcterms:W3CDTF">2014-01-23T07:27:03Z</dcterms:modified>
  <cp:category/>
  <cp:version/>
  <cp:contentType/>
  <cp:contentStatus/>
</cp:coreProperties>
</file>